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<sst xmlns="http://schemas.openxmlformats.org/spreadsheetml/2006/main" count="29" uniqueCount="24">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</sst>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"/>
          <c:w val="0.872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'P.85-H.05'!$N$7:$N$22</c:f>
              <c:numCache>
                <c:ptCount val="16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5.321376000000001</c:v>
                </c:pt>
                <c:pt idx="13">
                  <c:v>79.964928</c:v>
                </c:pt>
                <c:pt idx="14">
                  <c:v>298.73</c:v>
                </c:pt>
                <c:pt idx="15">
                  <c:v>11.666592000000005</c:v>
                </c:pt>
              </c:numCache>
            </c:numRef>
          </c:val>
        </c:ser>
        <c:gapWidth val="100"/>
        <c:axId val="4359288"/>
        <c:axId val="39233593"/>
      </c:barChart>
      <c:lineChart>
        <c:grouping val="standard"/>
        <c:varyColors val="0"/>
        <c:ser>
          <c:idx val="1"/>
          <c:order val="1"/>
          <c:tx>
            <c:v>ค่าเฉลี่ย 221.1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'P.85-H.05'!$A$7:$A$21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'P.85-H.05'!$P$7:$P$21</c:f>
              <c:numCache>
                <c:ptCount val="15"/>
                <c:pt idx="0">
                  <c:v>223.1368682666666</c:v>
                </c:pt>
                <c:pt idx="1">
                  <c:v>223.1368682666666</c:v>
                </c:pt>
                <c:pt idx="2">
                  <c:v>223.1368682666666</c:v>
                </c:pt>
                <c:pt idx="3">
                  <c:v>223.1368682666666</c:v>
                </c:pt>
                <c:pt idx="4">
                  <c:v>223.1368682666666</c:v>
                </c:pt>
                <c:pt idx="5">
                  <c:v>223.1368682666666</c:v>
                </c:pt>
                <c:pt idx="6">
                  <c:v>223.1368682666666</c:v>
                </c:pt>
                <c:pt idx="7">
                  <c:v>223.1368682666666</c:v>
                </c:pt>
                <c:pt idx="8">
                  <c:v>223.1368682666666</c:v>
                </c:pt>
                <c:pt idx="9">
                  <c:v>223.1368682666666</c:v>
                </c:pt>
                <c:pt idx="10">
                  <c:v>223.1368682666666</c:v>
                </c:pt>
                <c:pt idx="11">
                  <c:v>223.1368682666666</c:v>
                </c:pt>
                <c:pt idx="12">
                  <c:v>223.1368682666666</c:v>
                </c:pt>
                <c:pt idx="13">
                  <c:v>223.1368682666666</c:v>
                </c:pt>
                <c:pt idx="14">
                  <c:v>223.1368682666666</c:v>
                </c:pt>
              </c:numCache>
            </c:numRef>
          </c:val>
          <c:smooth val="0"/>
        </c:ser>
        <c:axId val="4359288"/>
        <c:axId val="39233593"/>
      </c:line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233593"/>
        <c:crossesAt val="0"/>
        <c:auto val="1"/>
        <c:lblOffset val="100"/>
        <c:tickLblSkip val="1"/>
        <c:noMultiLvlLbl val="0"/>
      </c:catAx>
      <c:valAx>
        <c:axId val="3923359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0">
      <selection activeCell="W27" sqref="W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 aca="true" t="shared" si="0" ref="O7:O22">+N7*0.0317097</f>
        <v>1.1530281114</v>
      </c>
      <c r="P7" s="38">
        <f aca="true" t="shared" si="1" ref="P7:P21">$N$49</f>
        <v>223.1368682666666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2" ref="N8:N18">SUM(B8:M8)</f>
        <v>61.086528000000015</v>
      </c>
      <c r="O8" s="37">
        <f t="shared" si="0"/>
        <v>1.9370354769216005</v>
      </c>
      <c r="P8" s="38">
        <f t="shared" si="1"/>
        <v>223.1368682666666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2"/>
        <v>116.05852799999998</v>
      </c>
      <c r="O9" s="37">
        <f t="shared" si="0"/>
        <v>3.6801811053215996</v>
      </c>
      <c r="P9" s="38">
        <f t="shared" si="1"/>
        <v>223.1368682666666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2"/>
        <v>368.224704</v>
      </c>
      <c r="O10" s="37">
        <f t="shared" si="0"/>
        <v>11.6762948964288</v>
      </c>
      <c r="P10" s="38">
        <f t="shared" si="1"/>
        <v>223.1368682666666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2"/>
        <v>290.0499840000001</v>
      </c>
      <c r="O11" s="37">
        <f t="shared" si="0"/>
        <v>9.197397977644803</v>
      </c>
      <c r="P11" s="38">
        <f t="shared" si="1"/>
        <v>223.1368682666666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2"/>
        <v>174.931488</v>
      </c>
      <c r="O12" s="37">
        <f t="shared" si="0"/>
        <v>5.5470250050336</v>
      </c>
      <c r="P12" s="38">
        <f t="shared" si="1"/>
        <v>223.1368682666666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2"/>
        <v>441.65260800000004</v>
      </c>
      <c r="O13" s="37">
        <f t="shared" si="0"/>
        <v>14.004671703897602</v>
      </c>
      <c r="P13" s="38">
        <f t="shared" si="1"/>
        <v>223.1368682666666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2"/>
        <v>315.5181120000001</v>
      </c>
      <c r="O14" s="37">
        <f t="shared" si="0"/>
        <v>10.004984676086403</v>
      </c>
      <c r="P14" s="38">
        <f t="shared" si="1"/>
        <v>223.1368682666666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2"/>
        <v>666.082656</v>
      </c>
      <c r="O15" s="37">
        <f t="shared" si="0"/>
        <v>21.121281196963203</v>
      </c>
      <c r="P15" s="38">
        <f t="shared" si="1"/>
        <v>223.1368682666666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2"/>
        <v>147.818304</v>
      </c>
      <c r="O16" s="37">
        <f t="shared" si="0"/>
        <v>4.6872740743488</v>
      </c>
      <c r="P16" s="38">
        <f t="shared" si="1"/>
        <v>223.1368682666666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2"/>
        <v>163.24588799999998</v>
      </c>
      <c r="O17" s="37">
        <f t="shared" si="0"/>
        <v>5.1764781347136</v>
      </c>
      <c r="P17" s="38">
        <f t="shared" si="1"/>
        <v>223.1368682666666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2"/>
        <v>182.00591999999995</v>
      </c>
      <c r="O18" s="37">
        <f t="shared" si="0"/>
        <v>5.771353121423998</v>
      </c>
      <c r="P18" s="38">
        <f t="shared" si="1"/>
        <v>223.1368682666666</v>
      </c>
      <c r="Q18" s="33"/>
    </row>
    <row r="19" spans="1:17" ht="15" customHeight="1">
      <c r="A19" s="32">
        <v>2558</v>
      </c>
      <c r="B19" s="35">
        <v>0.6886079999999999</v>
      </c>
      <c r="C19" s="35">
        <v>0.45532799999999995</v>
      </c>
      <c r="D19" s="35">
        <v>0.4406399999999999</v>
      </c>
      <c r="E19" s="35">
        <v>0.45532799999999995</v>
      </c>
      <c r="F19" s="35">
        <v>0.45532799999999995</v>
      </c>
      <c r="G19" s="35">
        <v>0.594432</v>
      </c>
      <c r="H19" s="35">
        <v>0.581472</v>
      </c>
      <c r="I19" s="35">
        <v>0.5892480000000003</v>
      </c>
      <c r="J19" s="35">
        <v>0.6384960000000006</v>
      </c>
      <c r="K19" s="35">
        <v>0.422496</v>
      </c>
      <c r="L19" s="35">
        <v>0</v>
      </c>
      <c r="M19" s="35">
        <v>0</v>
      </c>
      <c r="N19" s="36">
        <f>SUM(B19:M19)</f>
        <v>5.321376000000001</v>
      </c>
      <c r="O19" s="37">
        <f t="shared" si="0"/>
        <v>0.16873923654720002</v>
      </c>
      <c r="P19" s="38">
        <f t="shared" si="1"/>
        <v>223.1368682666666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0.222912</v>
      </c>
      <c r="F20" s="35">
        <v>1.1361599999999996</v>
      </c>
      <c r="G20" s="35">
        <v>48.450528</v>
      </c>
      <c r="H20" s="35">
        <v>22.426848</v>
      </c>
      <c r="I20" s="35">
        <v>4.510080000000002</v>
      </c>
      <c r="J20" s="35">
        <v>0.6091199999999999</v>
      </c>
      <c r="K20" s="35">
        <v>1.1180159999999997</v>
      </c>
      <c r="L20" s="35">
        <v>0.9391679999999992</v>
      </c>
      <c r="M20" s="35">
        <v>0.552096</v>
      </c>
      <c r="N20" s="36">
        <f>SUM(B20:M20)</f>
        <v>79.964928</v>
      </c>
      <c r="O20" s="37">
        <f t="shared" si="0"/>
        <v>2.5356638774016003</v>
      </c>
      <c r="P20" s="38">
        <f t="shared" si="1"/>
        <v>223.1368682666666</v>
      </c>
      <c r="Q20" s="33"/>
    </row>
    <row r="21" spans="1:17" ht="15" customHeight="1">
      <c r="A21" s="41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>SUM(B21:M21)</f>
        <v>298.73</v>
      </c>
      <c r="O21" s="37">
        <f t="shared" si="0"/>
        <v>9.472638681000001</v>
      </c>
      <c r="P21" s="38">
        <f t="shared" si="1"/>
        <v>223.1368682666666</v>
      </c>
      <c r="Q21" s="33"/>
    </row>
    <row r="22" spans="1:17" ht="15" customHeight="1">
      <c r="A22" s="41">
        <v>2561</v>
      </c>
      <c r="B22" s="42">
        <v>0.042336</v>
      </c>
      <c r="C22" s="42">
        <v>3.1795200000000006</v>
      </c>
      <c r="D22" s="42">
        <v>8.444736000000004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f>SUM(B22:M22)</f>
        <v>11.666592000000005</v>
      </c>
      <c r="O22" s="44">
        <f t="shared" si="0"/>
        <v>0.36994413234240014</v>
      </c>
      <c r="P22" s="38"/>
      <c r="Q22" s="33"/>
    </row>
    <row r="23" spans="1:17" ht="15" customHeight="1">
      <c r="A23" s="32">
        <v>2562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MAX(B7:B21)</f>
        <v>6.200928</v>
      </c>
      <c r="C48" s="39">
        <f aca="true" t="shared" si="3" ref="C48:O48">MAX(C7:C21)</f>
        <v>94.851648</v>
      </c>
      <c r="D48" s="39">
        <f t="shared" si="3"/>
        <v>60.222528000000004</v>
      </c>
      <c r="E48" s="39">
        <f t="shared" si="3"/>
        <v>57.24</v>
      </c>
      <c r="F48" s="39">
        <f t="shared" si="3"/>
        <v>105.43564800000001</v>
      </c>
      <c r="G48" s="39">
        <f t="shared" si="3"/>
        <v>204.59087999999997</v>
      </c>
      <c r="H48" s="39">
        <f t="shared" si="3"/>
        <v>184.48128000000003</v>
      </c>
      <c r="I48" s="39">
        <f t="shared" si="3"/>
        <v>57.26419199999995</v>
      </c>
      <c r="J48" s="39">
        <f t="shared" si="3"/>
        <v>13.132800000000001</v>
      </c>
      <c r="K48" s="39">
        <f t="shared" si="3"/>
        <v>10.850976</v>
      </c>
      <c r="L48" s="39">
        <f t="shared" si="3"/>
        <v>2.461536</v>
      </c>
      <c r="M48" s="39">
        <f t="shared" si="3"/>
        <v>5.537375999999999</v>
      </c>
      <c r="N48" s="39">
        <f t="shared" si="3"/>
        <v>666.082656</v>
      </c>
      <c r="O48" s="39">
        <f t="shared" si="3"/>
        <v>21.121281196963203</v>
      </c>
      <c r="P48" s="40"/>
      <c r="Q48" s="33"/>
    </row>
    <row r="49" spans="1:17" ht="15" customHeight="1">
      <c r="A49" s="34" t="s">
        <v>16</v>
      </c>
      <c r="B49" s="39">
        <f>AVERAGE(B7:B21)</f>
        <v>1.0777413333333332</v>
      </c>
      <c r="C49" s="39">
        <f aca="true" t="shared" si="4" ref="C49:O49">AVERAGE(C7:C21)</f>
        <v>15.401897066666667</v>
      </c>
      <c r="D49" s="39">
        <f t="shared" si="4"/>
        <v>11.760829866666665</v>
      </c>
      <c r="E49" s="39">
        <f t="shared" si="4"/>
        <v>8.125897599999998</v>
      </c>
      <c r="F49" s="39">
        <f t="shared" si="4"/>
        <v>24.264152533333338</v>
      </c>
      <c r="G49" s="39">
        <f t="shared" si="4"/>
        <v>68.07903573333333</v>
      </c>
      <c r="H49" s="39">
        <f t="shared" si="4"/>
        <v>69.72082559999998</v>
      </c>
      <c r="I49" s="39">
        <f t="shared" si="4"/>
        <v>14.9353008</v>
      </c>
      <c r="J49" s="39">
        <f t="shared" si="4"/>
        <v>4.680360533333333</v>
      </c>
      <c r="K49" s="39">
        <f t="shared" si="4"/>
        <v>3.061170133333333</v>
      </c>
      <c r="L49" s="39">
        <f t="shared" si="4"/>
        <v>1.0305674666666667</v>
      </c>
      <c r="M49" s="39">
        <f t="shared" si="4"/>
        <v>0.9990895999999999</v>
      </c>
      <c r="N49" s="39">
        <f>SUM(B49:M49)</f>
        <v>223.1368682666666</v>
      </c>
      <c r="O49" s="39">
        <f t="shared" si="4"/>
        <v>7.075603151675522</v>
      </c>
      <c r="P49" s="40"/>
      <c r="Q49" s="33"/>
    </row>
    <row r="50" spans="1:17" ht="15" customHeight="1">
      <c r="A50" s="34" t="s">
        <v>20</v>
      </c>
      <c r="B50" s="39">
        <f>MIN(B7:B21)</f>
        <v>0</v>
      </c>
      <c r="C50" s="39">
        <f aca="true" t="shared" si="5" ref="C50:O50">MIN(C7:C21)</f>
        <v>0</v>
      </c>
      <c r="D50" s="39">
        <f t="shared" si="5"/>
        <v>0</v>
      </c>
      <c r="E50" s="39">
        <f t="shared" si="5"/>
        <v>0.04406400000000001</v>
      </c>
      <c r="F50" s="39">
        <f t="shared" si="5"/>
        <v>0.3602880000000001</v>
      </c>
      <c r="G50" s="39">
        <f t="shared" si="5"/>
        <v>0.594432</v>
      </c>
      <c r="H50" s="39">
        <f t="shared" si="5"/>
        <v>0.581472</v>
      </c>
      <c r="I50" s="39">
        <f t="shared" si="5"/>
        <v>0.5892480000000003</v>
      </c>
      <c r="J50" s="39">
        <f t="shared" si="5"/>
        <v>0.204</v>
      </c>
      <c r="K50" s="39">
        <f t="shared" si="5"/>
        <v>0.084</v>
      </c>
      <c r="L50" s="39">
        <f t="shared" si="5"/>
        <v>0</v>
      </c>
      <c r="M50" s="39">
        <f t="shared" si="5"/>
        <v>0</v>
      </c>
      <c r="N50" s="39">
        <f t="shared" si="5"/>
        <v>5.321376000000001</v>
      </c>
      <c r="O50" s="39">
        <f t="shared" si="5"/>
        <v>0.16873923654720002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2018-07-10T09:06:49Z</dcterms:modified>
  <cp:category/>
  <cp:version/>
  <cp:contentType/>
  <cp:contentStatus/>
</cp:coreProperties>
</file>