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85" sheetId="1" r:id="rId1"/>
    <sheet name="P.85-H.05" sheetId="2" r:id="rId2"/>
  </sheets>
  <definedNames>
    <definedName name="_Regression_Int" localSheetId="1" hidden="1">1</definedName>
    <definedName name="Print_Area_MI">'P.85-H.05'!$A$1:$N$6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<sst xmlns="http://schemas.openxmlformats.org/spreadsheetml/2006/main" count="29" uniqueCount="24">
  <si>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</si>
  <si>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</si>
  <si>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</si>
  <si>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</si>
  <si>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</si>
  <si>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</si>
  <si>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</si>
  <si>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</si>
  <si>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</si>
  <si>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</si>
  <si>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</si>
  <si>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</si>
  <si>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</si>
  <si>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</si>
  <si>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</si>
  <si>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</si>
  <si>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</si>
  <si>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</si>
  <si>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</si>
  <si>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</si>
  <si>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</si>
  <si>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(P.85)</t>
  </si>
  <si>
    <t>สถานี P.85  :  บ้านหล่ายแก้ว อ.บ้านโฮ่ง จ.ลำพูน</t>
  </si>
  <si>
    <t xml:space="preserve"> พี้นที่รับน้ำ   2,037 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</si>
</sst>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P.85 น้ำลี้ บ้านหล่ายแก้ว อ.บ้านโฮ่ง จ.ลำพูน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8"/>
          <c:w val="0.8715"/>
          <c:h val="0.686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'P.85-H.05'!$A$7:$A$23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'P.85-H.05'!$N$7:$N$23</c:f>
              <c:numCache>
                <c:ptCount val="17"/>
                <c:pt idx="0">
                  <c:v>36.362</c:v>
                </c:pt>
                <c:pt idx="1">
                  <c:v>61.086528000000015</c:v>
                </c:pt>
                <c:pt idx="2">
                  <c:v>116.05852799999998</c:v>
                </c:pt>
                <c:pt idx="3">
                  <c:v>368.224704</c:v>
                </c:pt>
                <c:pt idx="4">
                  <c:v>290.0499840000001</c:v>
                </c:pt>
                <c:pt idx="5">
                  <c:v>174.931488</c:v>
                </c:pt>
                <c:pt idx="6">
                  <c:v>441.65260800000004</c:v>
                </c:pt>
                <c:pt idx="7">
                  <c:v>315.5181120000001</c:v>
                </c:pt>
                <c:pt idx="8">
                  <c:v>666.082656</c:v>
                </c:pt>
                <c:pt idx="9">
                  <c:v>147.818304</c:v>
                </c:pt>
                <c:pt idx="10">
                  <c:v>163.24588799999998</c:v>
                </c:pt>
                <c:pt idx="11">
                  <c:v>182.00591999999995</c:v>
                </c:pt>
                <c:pt idx="12">
                  <c:v>5.329999999999999</c:v>
                </c:pt>
                <c:pt idx="13">
                  <c:v>79.97000000000001</c:v>
                </c:pt>
                <c:pt idx="14">
                  <c:v>298.73</c:v>
                </c:pt>
                <c:pt idx="15">
                  <c:v>95.18999999999998</c:v>
                </c:pt>
                <c:pt idx="16">
                  <c:v>48.8</c:v>
                </c:pt>
              </c:numCache>
            </c:numRef>
          </c:val>
        </c:ser>
        <c:gapWidth val="100"/>
        <c:axId val="34987488"/>
        <c:axId val="46451937"/>
      </c:barChart>
      <c:lineChart>
        <c:grouping val="standard"/>
        <c:varyColors val="0"/>
        <c:ser>
          <c:idx val="1"/>
          <c:order val="1"/>
          <c:tx>
            <c:v>ค่าเฉลี่ย 215.1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'P.85-H.05'!$A$7:$A$22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'P.85-H.05'!$P$7:$P$22</c:f>
              <c:numCache>
                <c:ptCount val="16"/>
                <c:pt idx="0">
                  <c:v>215.14</c:v>
                </c:pt>
                <c:pt idx="1">
                  <c:v>215.14</c:v>
                </c:pt>
                <c:pt idx="2">
                  <c:v>215.14</c:v>
                </c:pt>
                <c:pt idx="3">
                  <c:v>215.14</c:v>
                </c:pt>
                <c:pt idx="4">
                  <c:v>215.14</c:v>
                </c:pt>
                <c:pt idx="5">
                  <c:v>215.14</c:v>
                </c:pt>
                <c:pt idx="6">
                  <c:v>215.14</c:v>
                </c:pt>
                <c:pt idx="7">
                  <c:v>215.14</c:v>
                </c:pt>
                <c:pt idx="8">
                  <c:v>215.14</c:v>
                </c:pt>
                <c:pt idx="9">
                  <c:v>215.14</c:v>
                </c:pt>
                <c:pt idx="10">
                  <c:v>215.14</c:v>
                </c:pt>
                <c:pt idx="11">
                  <c:v>215.14</c:v>
                </c:pt>
                <c:pt idx="12">
                  <c:v>215.14</c:v>
                </c:pt>
                <c:pt idx="13">
                  <c:v>215.14</c:v>
                </c:pt>
                <c:pt idx="14">
                  <c:v>215.14</c:v>
                </c:pt>
                <c:pt idx="15">
                  <c:v>215.14</c:v>
                </c:pt>
              </c:numCache>
            </c:numRef>
          </c:val>
          <c:smooth val="0"/>
        </c:ser>
        <c:axId val="34987488"/>
        <c:axId val="46451937"/>
      </c:lineChart>
      <c:catAx>
        <c:axId val="3498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451937"/>
        <c:crossesAt val="0"/>
        <c:auto val="1"/>
        <c:lblOffset val="100"/>
        <c:tickLblSkip val="1"/>
        <c:noMultiLvlLbl val="0"/>
      </c:catAx>
      <c:valAx>
        <c:axId val="46451937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87488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25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6">
      <selection activeCell="R27" sqref="R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1.445</v>
      </c>
      <c r="C7" s="35">
        <v>2.307</v>
      </c>
      <c r="D7" s="35">
        <v>2.92</v>
      </c>
      <c r="E7" s="35">
        <v>4.548</v>
      </c>
      <c r="F7" s="35">
        <v>1.898</v>
      </c>
      <c r="G7" s="35">
        <v>16.47</v>
      </c>
      <c r="H7" s="35">
        <v>5.77</v>
      </c>
      <c r="I7" s="35">
        <v>0.651</v>
      </c>
      <c r="J7" s="35">
        <v>0.204</v>
      </c>
      <c r="K7" s="35">
        <v>0.084</v>
      </c>
      <c r="L7" s="35">
        <v>0.038</v>
      </c>
      <c r="M7" s="35">
        <v>0.027</v>
      </c>
      <c r="N7" s="36">
        <f>SUM(B7:M7)</f>
        <v>36.362</v>
      </c>
      <c r="O7" s="37">
        <f aca="true" t="shared" si="0" ref="O7:O23">+N7*0.0317097</f>
        <v>1.1530281114</v>
      </c>
      <c r="P7" s="38">
        <f aca="true" t="shared" si="1" ref="P7:P22">$N$49</f>
        <v>215.14</v>
      </c>
      <c r="Q7" s="33"/>
    </row>
    <row r="8" spans="1:17" ht="15" customHeight="1">
      <c r="A8" s="32">
        <v>2547</v>
      </c>
      <c r="B8" s="35">
        <v>0.6773760000000005</v>
      </c>
      <c r="C8" s="35">
        <v>2.6619840000000003</v>
      </c>
      <c r="D8" s="35">
        <v>12.626496000000005</v>
      </c>
      <c r="E8" s="35">
        <v>0.7464960000000004</v>
      </c>
      <c r="F8" s="35">
        <v>4.00032</v>
      </c>
      <c r="G8" s="35">
        <v>27.133056000000003</v>
      </c>
      <c r="H8" s="35">
        <v>2.7699840000000004</v>
      </c>
      <c r="I8" s="35">
        <v>2.0753280000000003</v>
      </c>
      <c r="J8" s="35">
        <v>1.6839359999999994</v>
      </c>
      <c r="K8" s="35">
        <v>1.5517440000000007</v>
      </c>
      <c r="L8" s="35">
        <v>2.139264000000001</v>
      </c>
      <c r="M8" s="35">
        <v>3.020544</v>
      </c>
      <c r="N8" s="36">
        <f aca="true" t="shared" si="2" ref="N8:N18">SUM(B8:M8)</f>
        <v>61.086528000000015</v>
      </c>
      <c r="O8" s="37">
        <f t="shared" si="0"/>
        <v>1.9370354769216005</v>
      </c>
      <c r="P8" s="38">
        <f t="shared" si="1"/>
        <v>215.14</v>
      </c>
      <c r="Q8" s="33"/>
    </row>
    <row r="9" spans="1:17" ht="15" customHeight="1">
      <c r="A9" s="32">
        <v>2548</v>
      </c>
      <c r="B9" s="35">
        <v>0</v>
      </c>
      <c r="C9" s="35">
        <v>0</v>
      </c>
      <c r="D9" s="35">
        <v>0</v>
      </c>
      <c r="E9" s="35">
        <v>0.8363519999999998</v>
      </c>
      <c r="F9" s="35">
        <v>0.3602880000000001</v>
      </c>
      <c r="G9" s="35">
        <v>81.80870399999999</v>
      </c>
      <c r="H9" s="35">
        <v>14.649983999999993</v>
      </c>
      <c r="I9" s="35">
        <v>16.655327999999997</v>
      </c>
      <c r="J9" s="35">
        <v>0.6030720000000005</v>
      </c>
      <c r="K9" s="35">
        <v>0.4389120000000002</v>
      </c>
      <c r="L9" s="35">
        <v>0.357696</v>
      </c>
      <c r="M9" s="35">
        <v>0.34819199999999983</v>
      </c>
      <c r="N9" s="36">
        <f t="shared" si="2"/>
        <v>116.05852799999998</v>
      </c>
      <c r="O9" s="37">
        <f t="shared" si="0"/>
        <v>3.6801811053215996</v>
      </c>
      <c r="P9" s="38">
        <f t="shared" si="1"/>
        <v>215.14</v>
      </c>
      <c r="Q9" s="33"/>
    </row>
    <row r="10" spans="1:17" ht="15" customHeight="1">
      <c r="A10" s="32">
        <v>2549</v>
      </c>
      <c r="B10" s="35">
        <v>1.0368000000000004</v>
      </c>
      <c r="C10" s="35">
        <v>14.638751999999997</v>
      </c>
      <c r="D10" s="35">
        <v>17.131392</v>
      </c>
      <c r="E10" s="35">
        <v>11.092032000000003</v>
      </c>
      <c r="F10" s="35">
        <v>13.196735999999996</v>
      </c>
      <c r="G10" s="35">
        <v>181.41408</v>
      </c>
      <c r="H10" s="35">
        <v>114.53616</v>
      </c>
      <c r="I10" s="35">
        <v>11.0592</v>
      </c>
      <c r="J10" s="35">
        <v>2.429567999999999</v>
      </c>
      <c r="K10" s="35">
        <v>0.9590400000000001</v>
      </c>
      <c r="L10" s="35">
        <v>0.37324799999999997</v>
      </c>
      <c r="M10" s="35">
        <v>0.3576959999999998</v>
      </c>
      <c r="N10" s="36">
        <f t="shared" si="2"/>
        <v>368.224704</v>
      </c>
      <c r="O10" s="37">
        <f t="shared" si="0"/>
        <v>11.6762948964288</v>
      </c>
      <c r="P10" s="38">
        <f t="shared" si="1"/>
        <v>215.14</v>
      </c>
      <c r="Q10" s="33"/>
    </row>
    <row r="11" spans="1:17" ht="15" customHeight="1">
      <c r="A11" s="32">
        <v>2550</v>
      </c>
      <c r="B11" s="35">
        <v>0.07516800000000001</v>
      </c>
      <c r="C11" s="35">
        <v>38.278655999999984</v>
      </c>
      <c r="D11" s="35">
        <v>22.835520000000002</v>
      </c>
      <c r="E11" s="35">
        <v>4.920480000000001</v>
      </c>
      <c r="F11" s="35">
        <v>25.201152000000008</v>
      </c>
      <c r="G11" s="35">
        <v>70.63200000000002</v>
      </c>
      <c r="H11" s="35">
        <v>95.48496000000007</v>
      </c>
      <c r="I11" s="35">
        <v>18.747072</v>
      </c>
      <c r="J11" s="35">
        <v>9.635327999999998</v>
      </c>
      <c r="K11" s="35">
        <v>2.5012799999999995</v>
      </c>
      <c r="L11" s="35">
        <v>1.3970879999999992</v>
      </c>
      <c r="M11" s="35">
        <v>0.34128000000000014</v>
      </c>
      <c r="N11" s="36">
        <f t="shared" si="2"/>
        <v>290.0499840000001</v>
      </c>
      <c r="O11" s="37">
        <f t="shared" si="0"/>
        <v>9.197397977644803</v>
      </c>
      <c r="P11" s="38">
        <f t="shared" si="1"/>
        <v>215.14</v>
      </c>
      <c r="Q11" s="33"/>
    </row>
    <row r="12" spans="1:17" ht="15" customHeight="1">
      <c r="A12" s="32">
        <v>2551</v>
      </c>
      <c r="B12" s="35">
        <v>0.1814400000000001</v>
      </c>
      <c r="C12" s="35">
        <v>0.1874880000000001</v>
      </c>
      <c r="D12" s="35">
        <v>0.1814400000000001</v>
      </c>
      <c r="E12" s="35">
        <v>0.1866240000000001</v>
      </c>
      <c r="F12" s="35">
        <v>4.331232</v>
      </c>
      <c r="G12" s="35">
        <v>29.63779199999999</v>
      </c>
      <c r="H12" s="35">
        <v>70.98191999999999</v>
      </c>
      <c r="I12" s="35">
        <v>50.04115200000004</v>
      </c>
      <c r="J12" s="35">
        <v>10.562400000000002</v>
      </c>
      <c r="K12" s="35">
        <v>4.871231999999997</v>
      </c>
      <c r="L12" s="35">
        <v>2.110752</v>
      </c>
      <c r="M12" s="35">
        <v>1.658016</v>
      </c>
      <c r="N12" s="36">
        <f t="shared" si="2"/>
        <v>174.931488</v>
      </c>
      <c r="O12" s="37">
        <f t="shared" si="0"/>
        <v>5.5470250050336</v>
      </c>
      <c r="P12" s="38">
        <f t="shared" si="1"/>
        <v>215.14</v>
      </c>
      <c r="Q12" s="33"/>
    </row>
    <row r="13" spans="1:17" ht="15" customHeight="1">
      <c r="A13" s="32">
        <v>2552</v>
      </c>
      <c r="B13" s="35">
        <v>3.1976640000000005</v>
      </c>
      <c r="C13" s="35">
        <v>42.523488</v>
      </c>
      <c r="D13" s="35">
        <v>60.222528000000004</v>
      </c>
      <c r="E13" s="35">
        <v>57.24</v>
      </c>
      <c r="F13" s="35">
        <v>54.73008</v>
      </c>
      <c r="G13" s="35">
        <v>80.51184</v>
      </c>
      <c r="H13" s="35">
        <v>115.75699200000003</v>
      </c>
      <c r="I13" s="35">
        <v>10.486367999999997</v>
      </c>
      <c r="J13" s="35">
        <v>4.5671040000000005</v>
      </c>
      <c r="K13" s="35">
        <v>10.850976</v>
      </c>
      <c r="L13" s="35">
        <v>1.4247360000000004</v>
      </c>
      <c r="M13" s="35">
        <v>0.1408320000000001</v>
      </c>
      <c r="N13" s="36">
        <f t="shared" si="2"/>
        <v>441.65260800000004</v>
      </c>
      <c r="O13" s="37">
        <f t="shared" si="0"/>
        <v>14.004671703897602</v>
      </c>
      <c r="P13" s="38">
        <f t="shared" si="1"/>
        <v>215.14</v>
      </c>
      <c r="Q13" s="33"/>
    </row>
    <row r="14" spans="1:17" ht="15" customHeight="1">
      <c r="A14" s="32">
        <v>2553</v>
      </c>
      <c r="B14" s="35">
        <v>0.10368000000000005</v>
      </c>
      <c r="C14" s="35">
        <v>0.07516800000000001</v>
      </c>
      <c r="D14" s="35">
        <v>0.051840000000000025</v>
      </c>
      <c r="E14" s="35">
        <v>0.4777920000000001</v>
      </c>
      <c r="F14" s="35">
        <v>56.397600000000004</v>
      </c>
      <c r="G14" s="35">
        <v>38.605248</v>
      </c>
      <c r="H14" s="35">
        <v>182.74636800000005</v>
      </c>
      <c r="I14" s="35">
        <v>13.642560000000001</v>
      </c>
      <c r="J14" s="35">
        <v>7.963488000000003</v>
      </c>
      <c r="K14" s="35">
        <v>7.455456</v>
      </c>
      <c r="L14" s="35">
        <v>2.461536</v>
      </c>
      <c r="M14" s="35">
        <v>5.537375999999999</v>
      </c>
      <c r="N14" s="36">
        <f t="shared" si="2"/>
        <v>315.5181120000001</v>
      </c>
      <c r="O14" s="37">
        <f t="shared" si="0"/>
        <v>10.004984676086403</v>
      </c>
      <c r="P14" s="38">
        <f t="shared" si="1"/>
        <v>215.14</v>
      </c>
      <c r="Q14" s="33"/>
    </row>
    <row r="15" spans="1:17" ht="15" customHeight="1">
      <c r="A15" s="32">
        <v>2554</v>
      </c>
      <c r="B15" s="35">
        <v>6.200928</v>
      </c>
      <c r="C15" s="35">
        <v>94.851648</v>
      </c>
      <c r="D15" s="35">
        <v>32.64019199999999</v>
      </c>
      <c r="E15" s="35">
        <v>22.781087999999997</v>
      </c>
      <c r="F15" s="35">
        <v>105.43564800000001</v>
      </c>
      <c r="G15" s="35">
        <v>204.59087999999997</v>
      </c>
      <c r="H15" s="35">
        <v>184.48128000000003</v>
      </c>
      <c r="I15" s="35">
        <v>10.147679999999998</v>
      </c>
      <c r="J15" s="35">
        <v>2.7466560000000007</v>
      </c>
      <c r="K15" s="35">
        <v>1.2355200000000006</v>
      </c>
      <c r="L15" s="35">
        <v>0.45014400000000027</v>
      </c>
      <c r="M15" s="35">
        <v>0.520992</v>
      </c>
      <c r="N15" s="36">
        <f t="shared" si="2"/>
        <v>666.082656</v>
      </c>
      <c r="O15" s="37">
        <f t="shared" si="0"/>
        <v>21.121281196963203</v>
      </c>
      <c r="P15" s="38">
        <f t="shared" si="1"/>
        <v>215.14</v>
      </c>
      <c r="Q15" s="33"/>
    </row>
    <row r="16" spans="1:17" ht="15" customHeight="1">
      <c r="A16" s="32">
        <v>2555</v>
      </c>
      <c r="B16" s="35">
        <v>2.094335999999999</v>
      </c>
      <c r="C16" s="35">
        <v>17.291232</v>
      </c>
      <c r="D16" s="35">
        <v>7.225632000000002</v>
      </c>
      <c r="E16" s="35">
        <v>1.3530240000000004</v>
      </c>
      <c r="F16" s="35">
        <v>11.169792000000001</v>
      </c>
      <c r="G16" s="35">
        <v>66.87792000000002</v>
      </c>
      <c r="H16" s="35">
        <v>28.164671999999996</v>
      </c>
      <c r="I16" s="35">
        <v>8.326368000000002</v>
      </c>
      <c r="J16" s="35">
        <v>3.55104</v>
      </c>
      <c r="K16" s="35">
        <v>0.7067520000000002</v>
      </c>
      <c r="L16" s="35">
        <v>0.5011200000000002</v>
      </c>
      <c r="M16" s="35">
        <v>0.5564159999999999</v>
      </c>
      <c r="N16" s="36">
        <f t="shared" si="2"/>
        <v>147.818304</v>
      </c>
      <c r="O16" s="37">
        <f t="shared" si="0"/>
        <v>4.6872740743488</v>
      </c>
      <c r="P16" s="38">
        <f t="shared" si="1"/>
        <v>215.14</v>
      </c>
      <c r="Q16" s="33"/>
    </row>
    <row r="17" spans="1:17" ht="15" customHeight="1">
      <c r="A17" s="32">
        <v>2556</v>
      </c>
      <c r="B17" s="35">
        <v>0.2073600000000001</v>
      </c>
      <c r="C17" s="35">
        <v>0.21427200000000007</v>
      </c>
      <c r="D17" s="35">
        <v>0.2073600000000001</v>
      </c>
      <c r="E17" s="35">
        <v>0.21427200000000007</v>
      </c>
      <c r="F17" s="35">
        <v>38.62166399999999</v>
      </c>
      <c r="G17" s="35">
        <v>72.145728</v>
      </c>
      <c r="H17" s="35">
        <v>37.063871999999996</v>
      </c>
      <c r="I17" s="35">
        <v>8.703935999999999</v>
      </c>
      <c r="J17" s="35">
        <v>3.2183999999999986</v>
      </c>
      <c r="K17" s="35">
        <v>1.6390079999999998</v>
      </c>
      <c r="L17" s="35">
        <v>0.8268479999999999</v>
      </c>
      <c r="M17" s="35">
        <v>0.1831680000000001</v>
      </c>
      <c r="N17" s="36">
        <f t="shared" si="2"/>
        <v>163.24588799999998</v>
      </c>
      <c r="O17" s="37">
        <f t="shared" si="0"/>
        <v>5.1764781347136</v>
      </c>
      <c r="P17" s="38">
        <f t="shared" si="1"/>
        <v>215.14</v>
      </c>
      <c r="Q17" s="33"/>
    </row>
    <row r="18" spans="1:17" ht="15" customHeight="1">
      <c r="A18" s="32">
        <v>2557</v>
      </c>
      <c r="B18" s="35">
        <v>0.07776000000000005</v>
      </c>
      <c r="C18" s="35">
        <v>0.07344000000000005</v>
      </c>
      <c r="D18" s="35">
        <v>0.9694079999999998</v>
      </c>
      <c r="E18" s="35">
        <v>0.04406400000000001</v>
      </c>
      <c r="F18" s="35">
        <v>10.188288</v>
      </c>
      <c r="G18" s="35">
        <v>52.943328</v>
      </c>
      <c r="H18" s="35">
        <v>44.407872000000005</v>
      </c>
      <c r="I18" s="35">
        <v>57.26419199999995</v>
      </c>
      <c r="J18" s="35">
        <v>13.132800000000001</v>
      </c>
      <c r="K18" s="35">
        <v>2.0131200000000007</v>
      </c>
      <c r="L18" s="35">
        <v>0.438912</v>
      </c>
      <c r="M18" s="35">
        <v>0.4527359999999999</v>
      </c>
      <c r="N18" s="36">
        <f t="shared" si="2"/>
        <v>182.00591999999995</v>
      </c>
      <c r="O18" s="37">
        <f t="shared" si="0"/>
        <v>5.771353121423998</v>
      </c>
      <c r="P18" s="38">
        <f t="shared" si="1"/>
        <v>215.14</v>
      </c>
      <c r="Q18" s="33"/>
    </row>
    <row r="19" spans="1:17" ht="15" customHeight="1">
      <c r="A19" s="32">
        <v>2558</v>
      </c>
      <c r="B19" s="35">
        <v>0.69</v>
      </c>
      <c r="C19" s="35">
        <v>0.46</v>
      </c>
      <c r="D19" s="35">
        <v>0.44</v>
      </c>
      <c r="E19" s="35">
        <v>0.46</v>
      </c>
      <c r="F19" s="35">
        <v>0.46</v>
      </c>
      <c r="G19" s="35">
        <v>0.59</v>
      </c>
      <c r="H19" s="35">
        <v>0.58</v>
      </c>
      <c r="I19" s="35">
        <v>0.59</v>
      </c>
      <c r="J19" s="35">
        <v>0.64</v>
      </c>
      <c r="K19" s="35">
        <v>0.42</v>
      </c>
      <c r="L19" s="35">
        <v>0</v>
      </c>
      <c r="M19" s="35">
        <v>0</v>
      </c>
      <c r="N19" s="36">
        <f>SUM(B19:M19)</f>
        <v>5.329999999999999</v>
      </c>
      <c r="O19" s="37">
        <f t="shared" si="0"/>
        <v>0.169012701</v>
      </c>
      <c r="P19" s="38">
        <f t="shared" si="1"/>
        <v>215.14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0.22</v>
      </c>
      <c r="F20" s="35">
        <v>1.14</v>
      </c>
      <c r="G20" s="35">
        <v>48.45</v>
      </c>
      <c r="H20" s="35">
        <v>22.43</v>
      </c>
      <c r="I20" s="35">
        <v>4.51</v>
      </c>
      <c r="J20" s="35">
        <v>0.61</v>
      </c>
      <c r="K20" s="35">
        <v>1.12</v>
      </c>
      <c r="L20" s="35">
        <v>0.94</v>
      </c>
      <c r="M20" s="35">
        <v>0.55</v>
      </c>
      <c r="N20" s="36">
        <f>SUM(B20:M20)</f>
        <v>79.97000000000001</v>
      </c>
      <c r="O20" s="37">
        <f t="shared" si="0"/>
        <v>2.5358247090000003</v>
      </c>
      <c r="P20" s="38">
        <f t="shared" si="1"/>
        <v>215.14</v>
      </c>
      <c r="Q20" s="33"/>
    </row>
    <row r="21" spans="1:17" ht="15" customHeight="1">
      <c r="A21" s="32">
        <v>2560</v>
      </c>
      <c r="B21" s="35">
        <v>0.18</v>
      </c>
      <c r="C21" s="35">
        <v>17.47</v>
      </c>
      <c r="D21" s="35">
        <v>18.96</v>
      </c>
      <c r="E21" s="35">
        <v>16.77</v>
      </c>
      <c r="F21" s="35">
        <v>36.84</v>
      </c>
      <c r="G21" s="35">
        <v>49.37</v>
      </c>
      <c r="H21" s="35">
        <v>125.99</v>
      </c>
      <c r="I21" s="35">
        <v>11.13</v>
      </c>
      <c r="J21" s="35">
        <v>8.66</v>
      </c>
      <c r="K21" s="35">
        <v>10.07</v>
      </c>
      <c r="L21" s="35">
        <v>2</v>
      </c>
      <c r="M21" s="35">
        <v>1.29</v>
      </c>
      <c r="N21" s="36">
        <f>SUM(B21:M21)</f>
        <v>298.73</v>
      </c>
      <c r="O21" s="37">
        <f t="shared" si="0"/>
        <v>9.472638681000001</v>
      </c>
      <c r="P21" s="38">
        <f t="shared" si="1"/>
        <v>215.14</v>
      </c>
      <c r="Q21" s="33"/>
    </row>
    <row r="22" spans="1:17" ht="15" customHeight="1">
      <c r="A22" s="32">
        <v>2561</v>
      </c>
      <c r="B22" s="35">
        <v>0.71</v>
      </c>
      <c r="C22" s="35">
        <v>3.11</v>
      </c>
      <c r="D22" s="35">
        <v>9.67</v>
      </c>
      <c r="E22" s="35">
        <v>1.76</v>
      </c>
      <c r="F22" s="35">
        <v>4.68</v>
      </c>
      <c r="G22" s="35">
        <v>10.04</v>
      </c>
      <c r="H22" s="35">
        <v>39.98</v>
      </c>
      <c r="I22" s="35">
        <v>9.84</v>
      </c>
      <c r="J22" s="35">
        <v>7.74</v>
      </c>
      <c r="K22" s="35">
        <v>5.77</v>
      </c>
      <c r="L22" s="35">
        <v>1.55</v>
      </c>
      <c r="M22" s="35">
        <v>0.34</v>
      </c>
      <c r="N22" s="36">
        <f>SUM(B22:M22)</f>
        <v>95.18999999999998</v>
      </c>
      <c r="O22" s="37">
        <f t="shared" si="0"/>
        <v>3.0184463429999995</v>
      </c>
      <c r="P22" s="38">
        <f t="shared" si="1"/>
        <v>215.14</v>
      </c>
      <c r="Q22" s="33"/>
    </row>
    <row r="23" spans="1:17" ht="15" customHeight="1">
      <c r="A23" s="41">
        <v>2562</v>
      </c>
      <c r="B23" s="42">
        <v>0.1</v>
      </c>
      <c r="C23" s="42">
        <v>0.1</v>
      </c>
      <c r="D23" s="42">
        <v>0.1</v>
      </c>
      <c r="E23" s="42">
        <v>0.1</v>
      </c>
      <c r="F23" s="42">
        <v>2.8</v>
      </c>
      <c r="G23" s="42">
        <v>19.9</v>
      </c>
      <c r="H23" s="42">
        <v>15.2</v>
      </c>
      <c r="I23" s="42">
        <v>10.5</v>
      </c>
      <c r="J23" s="42">
        <v>2.5</v>
      </c>
      <c r="K23" s="42">
        <v>1.2</v>
      </c>
      <c r="L23" s="42">
        <v>0.2</v>
      </c>
      <c r="M23" s="42">
        <v>0.2</v>
      </c>
      <c r="N23" s="43">
        <f>SUM(B23:M23)</f>
        <v>52.900000000000006</v>
      </c>
      <c r="O23" s="44">
        <f t="shared" si="0"/>
        <v>1.6774431300000001</v>
      </c>
      <c r="P23" s="38"/>
      <c r="Q23" s="33"/>
    </row>
    <row r="24" spans="1:17" ht="15" customHeight="1">
      <c r="A24" s="32">
        <v>2563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2564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2">
        <v>2565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2571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2">
        <v>2573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3"/>
    </row>
    <row r="35" spans="1:17" ht="15" customHeight="1">
      <c r="A35" s="32">
        <v>2574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3"/>
    </row>
    <row r="36" spans="1:17" ht="15" customHeight="1">
      <c r="A36" s="32">
        <v>2575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3"/>
    </row>
    <row r="37" spans="1:17" ht="15" customHeight="1">
      <c r="A37" s="32">
        <v>2576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3"/>
    </row>
    <row r="38" spans="1:17" ht="15" customHeight="1">
      <c r="A38" s="32">
        <v>2577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3"/>
    </row>
    <row r="39" spans="1:17" ht="15" customHeight="1">
      <c r="A39" s="32">
        <v>2578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3"/>
    </row>
    <row r="40" spans="1:17" ht="15" customHeight="1">
      <c r="A40" s="32">
        <v>2579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3"/>
    </row>
    <row r="41" spans="1:17" ht="15" customHeight="1">
      <c r="A41" s="32">
        <v>2580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3"/>
    </row>
    <row r="42" spans="1:17" ht="15" customHeight="1">
      <c r="A42" s="32">
        <v>2581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  <c r="Q42" s="33"/>
    </row>
    <row r="43" spans="1:17" ht="15" customHeight="1">
      <c r="A43" s="32">
        <v>2582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2583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2584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2585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2586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v>6.2</v>
      </c>
      <c r="C48" s="39">
        <v>94.85</v>
      </c>
      <c r="D48" s="39">
        <v>60.22</v>
      </c>
      <c r="E48" s="39">
        <v>57.24</v>
      </c>
      <c r="F48" s="39">
        <v>105.44</v>
      </c>
      <c r="G48" s="39">
        <v>204.59</v>
      </c>
      <c r="H48" s="39">
        <v>184.48</v>
      </c>
      <c r="I48" s="39">
        <v>57.26</v>
      </c>
      <c r="J48" s="39">
        <v>13.13</v>
      </c>
      <c r="K48" s="39">
        <v>10.85</v>
      </c>
      <c r="L48" s="39">
        <v>2.46</v>
      </c>
      <c r="M48" s="39">
        <v>5.54</v>
      </c>
      <c r="N48" s="39">
        <f>MAX(N7:N21)</f>
        <v>666.082656</v>
      </c>
      <c r="O48" s="39">
        <f>MAX(O7:O21)</f>
        <v>21.121281196963203</v>
      </c>
      <c r="P48" s="40"/>
      <c r="Q48" s="33"/>
    </row>
    <row r="49" spans="1:17" ht="15" customHeight="1">
      <c r="A49" s="34" t="s">
        <v>16</v>
      </c>
      <c r="B49" s="39">
        <v>1.06</v>
      </c>
      <c r="C49" s="39">
        <v>14.63</v>
      </c>
      <c r="D49" s="39">
        <v>11.63</v>
      </c>
      <c r="E49" s="39">
        <v>7.73</v>
      </c>
      <c r="F49" s="39">
        <v>23.04</v>
      </c>
      <c r="G49" s="39">
        <v>64.45</v>
      </c>
      <c r="H49" s="39">
        <v>67.86</v>
      </c>
      <c r="I49" s="39">
        <v>14.62</v>
      </c>
      <c r="J49" s="39">
        <v>4.87</v>
      </c>
      <c r="K49" s="39">
        <v>3.23</v>
      </c>
      <c r="L49" s="39">
        <v>1.06</v>
      </c>
      <c r="M49" s="39">
        <v>0.96</v>
      </c>
      <c r="N49" s="39">
        <f>SUM(B49:M49)</f>
        <v>215.14</v>
      </c>
      <c r="O49" s="39">
        <f>AVERAGE(O7:O21)</f>
        <v>7.075632104745602</v>
      </c>
      <c r="P49" s="40"/>
      <c r="Q49" s="33"/>
    </row>
    <row r="50" spans="1:17" ht="15" customHeight="1">
      <c r="A50" s="34" t="s">
        <v>20</v>
      </c>
      <c r="B50" s="39">
        <v>0</v>
      </c>
      <c r="C50" s="39">
        <v>0</v>
      </c>
      <c r="D50" s="39">
        <v>0</v>
      </c>
      <c r="E50" s="39">
        <v>0.04</v>
      </c>
      <c r="F50" s="39">
        <v>0.36</v>
      </c>
      <c r="G50" s="39">
        <v>0.59</v>
      </c>
      <c r="H50" s="39">
        <v>0.58</v>
      </c>
      <c r="I50" s="39">
        <v>0.59</v>
      </c>
      <c r="J50" s="39">
        <v>0.2</v>
      </c>
      <c r="K50" s="39">
        <v>0.08</v>
      </c>
      <c r="L50" s="39">
        <v>0</v>
      </c>
      <c r="M50" s="39">
        <v>0</v>
      </c>
      <c r="N50" s="39">
        <f>MIN(N7:N21)</f>
        <v>5.329999999999999</v>
      </c>
      <c r="O50" s="39">
        <f>MIN(O7:O21)</f>
        <v>0.169012701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2016-07-11T03:49:00Z</cp:lastPrinted>
  <dcterms:created xsi:type="dcterms:W3CDTF">1994-01-31T08:04:27Z</dcterms:created>
  <dcterms:modified xsi:type="dcterms:W3CDTF">2020-04-23T03:14:10Z</dcterms:modified>
  <cp:category/>
  <cp:version/>
  <cp:contentType/>
  <cp:contentStatus/>
</cp:coreProperties>
</file>