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86" sheetId="1" r:id="rId1"/>
    <sheet name="P.86-H.05" sheetId="2" r:id="rId2"/>
  </sheets>
  <definedNames>
    <definedName name="_Regression_Int" localSheetId="1" hidden="1">1</definedName>
    <definedName name="Print_Area_MI">'P.86-H.05'!$A$1:$N$5</definedName>
  </definedNames>
  <calcPr fullCalcOnLoad="1"/>
</workbook>
</file>

<file path=xl/sharedStrings.xml><?xml version="1.0" encoding="utf-8"?>
<sst xmlns="http://schemas.openxmlformats.org/spreadsheetml/2006/main" count="38" uniqueCount="23">
  <si>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</si>
  <si>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</si>
  <si>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</si>
  <si>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</si>
  <si>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</si>
  <si>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</si>
  <si>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</si>
  <si>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</si>
  <si>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</si>
  <si>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</si>
  <si>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</si>
  <si>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</si>
  <si>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</si>
  <si>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</si>
  <si>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</si>
  <si>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</si>
  <si>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</si>
  <si>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สูงสุด</t>
  </si>
  <si>
    <t>ต่ำสุด</t>
  </si>
  <si>
    <t>สถานี P.86  :  น้ำแม่ออน อ.สันกำแพง จ.เชียงใหม่</t>
  </si>
  <si>
    <t xml:space="preserve"> พี้นที่รับน้ำ   97     ตร.กม. </t>
  </si>
  <si>
    <t>แม่น้ำ  :  น้ำแม่ออน (P.86)</t>
  </si>
  <si>
    <t>-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</si>
</sst>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5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0" xfId="0" applyNumberFormat="1" applyFont="1" applyFill="1" applyBorder="1" applyAlignment="1">
      <alignment horizontal="center"/>
    </xf>
    <xf numFmtId="2" fontId="25" fillId="5" borderId="10" xfId="0" applyNumberFormat="1" applyFont="1" applyFill="1" applyBorder="1" applyAlignment="1">
      <alignment horizontal="center"/>
    </xf>
    <xf numFmtId="233" fontId="25" fillId="18" borderId="10" xfId="0" applyFont="1" applyFill="1" applyBorder="1" applyAlignment="1">
      <alignment/>
    </xf>
    <xf numFmtId="233" fontId="25" fillId="0" borderId="11" xfId="0" applyFont="1" applyFill="1" applyBorder="1" applyAlignment="1">
      <alignment horizontal="center"/>
    </xf>
    <xf numFmtId="1" fontId="25" fillId="5" borderId="12" xfId="0" applyNumberFormat="1" applyFont="1" applyFill="1" applyBorder="1" applyAlignment="1">
      <alignment horizontal="center"/>
    </xf>
    <xf numFmtId="2" fontId="25" fillId="5" borderId="12" xfId="0" applyNumberFormat="1" applyFont="1" applyFill="1" applyBorder="1" applyAlignment="1">
      <alignment horizontal="center"/>
    </xf>
    <xf numFmtId="233" fontId="25" fillId="18" borderId="12" xfId="0" applyFont="1" applyFill="1" applyBorder="1" applyAlignment="1">
      <alignment horizontal="centerContinuous"/>
    </xf>
    <xf numFmtId="233" fontId="25" fillId="0" borderId="11" xfId="0" applyFont="1" applyFill="1" applyBorder="1" applyAlignment="1">
      <alignment horizontal="centerContinuous"/>
    </xf>
    <xf numFmtId="1" fontId="24" fillId="0" borderId="13" xfId="0" applyNumberFormat="1" applyFont="1" applyBorder="1" applyAlignment="1" applyProtection="1">
      <alignment horizontal="center"/>
      <protection/>
    </xf>
    <xf numFmtId="2" fontId="24" fillId="0" borderId="13" xfId="0" applyNumberFormat="1" applyFont="1" applyBorder="1" applyAlignment="1" applyProtection="1">
      <alignment/>
      <protection/>
    </xf>
    <xf numFmtId="2" fontId="24" fillId="0" borderId="13" xfId="0" applyNumberFormat="1" applyFont="1" applyBorder="1" applyAlignment="1" applyProtection="1">
      <alignment horizontal="right"/>
      <protection/>
    </xf>
    <xf numFmtId="233" fontId="24" fillId="0" borderId="13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/>
    </xf>
    <xf numFmtId="233" fontId="24" fillId="0" borderId="0" xfId="0" applyFont="1" applyAlignment="1">
      <alignment horizontal="center"/>
    </xf>
    <xf numFmtId="1" fontId="24" fillId="5" borderId="14" xfId="0" applyNumberFormat="1" applyFont="1" applyFill="1" applyBorder="1" applyAlignment="1" applyProtection="1">
      <alignment horizontal="center" vertical="center"/>
      <protection/>
    </xf>
    <xf numFmtId="1" fontId="24" fillId="7" borderId="14" xfId="0" applyNumberFormat="1" applyFont="1" applyFill="1" applyBorder="1" applyAlignment="1" applyProtection="1">
      <alignment horizontal="center" vertical="center"/>
      <protection/>
    </xf>
    <xf numFmtId="236" fontId="24" fillId="19" borderId="15" xfId="0" applyNumberFormat="1" applyFont="1" applyFill="1" applyBorder="1" applyAlignment="1" applyProtection="1">
      <alignment horizontal="center" vertical="center"/>
      <protection/>
    </xf>
    <xf numFmtId="236" fontId="24" fillId="5" borderId="15" xfId="0" applyNumberFormat="1" applyFont="1" applyFill="1" applyBorder="1" applyAlignment="1" applyProtection="1">
      <alignment horizontal="center" vertical="center"/>
      <protection/>
    </xf>
    <xf numFmtId="236" fontId="24" fillId="7" borderId="16" xfId="0" applyNumberFormat="1" applyFont="1" applyFill="1" applyBorder="1" applyAlignment="1">
      <alignment horizontal="center" vertical="center"/>
    </xf>
    <xf numFmtId="236" fontId="24" fillId="0" borderId="17" xfId="0" applyNumberFormat="1" applyFont="1" applyFill="1" applyBorder="1" applyAlignment="1" applyProtection="1">
      <alignment horizontal="center" vertical="center"/>
      <protection/>
    </xf>
    <xf numFmtId="236" fontId="24" fillId="7" borderId="15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33" fillId="5" borderId="14" xfId="0" applyNumberFormat="1" applyFont="1" applyFill="1" applyBorder="1" applyAlignment="1" applyProtection="1">
      <alignment horizontal="center" vertical="center"/>
      <protection/>
    </xf>
    <xf numFmtId="236" fontId="33" fillId="19" borderId="15" xfId="0" applyNumberFormat="1" applyFont="1" applyFill="1" applyBorder="1" applyAlignment="1" applyProtection="1">
      <alignment horizontal="center" vertical="center"/>
      <protection/>
    </xf>
    <xf numFmtId="236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7" borderId="16" xfId="0" applyNumberFormat="1" applyFont="1" applyFill="1" applyBorder="1" applyAlignment="1">
      <alignment horizontal="center" vertical="center"/>
    </xf>
    <xf numFmtId="236" fontId="24" fillId="7" borderId="18" xfId="0" applyNumberFormat="1" applyFont="1" applyFill="1" applyBorder="1" applyAlignment="1" applyProtection="1">
      <alignment horizontal="center" vertical="center"/>
      <protection/>
    </xf>
    <xf numFmtId="236" fontId="24" fillId="7" borderId="19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20" xfId="0" applyNumberFormat="1" applyFont="1" applyFill="1" applyBorder="1" applyAlignment="1" applyProtection="1">
      <alignment horizontal="center"/>
      <protection/>
    </xf>
    <xf numFmtId="1" fontId="22" fillId="0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P.86 น้ำแม่ออน บ้านโห้ง อ.สันกำแพง จ.เชียงใหม่</a:t>
            </a:r>
          </a:p>
        </c:rich>
      </c:tx>
      <c:layout>
        <c:manualLayout>
          <c:xMode val="factor"/>
          <c:yMode val="factor"/>
          <c:x val="0.01525"/>
          <c:y val="-0.008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95"/>
          <c:w val="0.871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'P.86-H.05'!$A$6:$A$21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'P.86-H.05'!$N$6:$N$21</c:f>
              <c:numCache>
                <c:ptCount val="16"/>
                <c:pt idx="0">
                  <c:v>15.899999999999997</c:v>
                </c:pt>
                <c:pt idx="1">
                  <c:v>36.580031999999996</c:v>
                </c:pt>
                <c:pt idx="2">
                  <c:v>0</c:v>
                </c:pt>
                <c:pt idx="3">
                  <c:v>10.726559999999994</c:v>
                </c:pt>
                <c:pt idx="4">
                  <c:v>12.865824000000002</c:v>
                </c:pt>
                <c:pt idx="5">
                  <c:v>6.281712</c:v>
                </c:pt>
                <c:pt idx="6">
                  <c:v>28.973376000000002</c:v>
                </c:pt>
                <c:pt idx="7">
                  <c:v>51.13756800000001</c:v>
                </c:pt>
                <c:pt idx="8">
                  <c:v>1.1482560000000004</c:v>
                </c:pt>
                <c:pt idx="9">
                  <c:v>6.771168000000001</c:v>
                </c:pt>
                <c:pt idx="10">
                  <c:v>5.1710400000000005</c:v>
                </c:pt>
                <c:pt idx="11">
                  <c:v>1.7900000000000003</c:v>
                </c:pt>
                <c:pt idx="12">
                  <c:v>6.53</c:v>
                </c:pt>
                <c:pt idx="13">
                  <c:v>7.88</c:v>
                </c:pt>
                <c:pt idx="14">
                  <c:v>8.989999999999998</c:v>
                </c:pt>
                <c:pt idx="15">
                  <c:v>1.0999999999999999</c:v>
                </c:pt>
              </c:numCache>
            </c:numRef>
          </c:val>
        </c:ser>
        <c:gapWidth val="100"/>
        <c:axId val="7684813"/>
        <c:axId val="2054454"/>
      </c:barChart>
      <c:lineChart>
        <c:grouping val="standard"/>
        <c:varyColors val="0"/>
        <c:ser>
          <c:idx val="1"/>
          <c:order val="1"/>
          <c:tx>
            <c:v>ค่าเฉลี่ย 14.3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'P.86-H.05'!$A$6:$A$20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'P.86-H.05'!$P$6:$P$20</c:f>
              <c:numCache>
                <c:ptCount val="15"/>
                <c:pt idx="0">
                  <c:v>14.340000000000002</c:v>
                </c:pt>
                <c:pt idx="1">
                  <c:v>14.340000000000002</c:v>
                </c:pt>
                <c:pt idx="2">
                  <c:v>14.340000000000002</c:v>
                </c:pt>
                <c:pt idx="3">
                  <c:v>14.340000000000002</c:v>
                </c:pt>
                <c:pt idx="4">
                  <c:v>14.340000000000002</c:v>
                </c:pt>
                <c:pt idx="5">
                  <c:v>14.340000000000002</c:v>
                </c:pt>
                <c:pt idx="6">
                  <c:v>14.340000000000002</c:v>
                </c:pt>
                <c:pt idx="7">
                  <c:v>14.340000000000002</c:v>
                </c:pt>
                <c:pt idx="8">
                  <c:v>14.340000000000002</c:v>
                </c:pt>
                <c:pt idx="9">
                  <c:v>14.340000000000002</c:v>
                </c:pt>
                <c:pt idx="10">
                  <c:v>14.340000000000002</c:v>
                </c:pt>
                <c:pt idx="11">
                  <c:v>14.340000000000002</c:v>
                </c:pt>
                <c:pt idx="12">
                  <c:v>14.340000000000002</c:v>
                </c:pt>
                <c:pt idx="13">
                  <c:v>14.340000000000002</c:v>
                </c:pt>
                <c:pt idx="14">
                  <c:v>14.340000000000002</c:v>
                </c:pt>
              </c:numCache>
            </c:numRef>
          </c:val>
          <c:smooth val="0"/>
        </c:ser>
        <c:axId val="7684813"/>
        <c:axId val="2054454"/>
      </c:lineChart>
      <c:catAx>
        <c:axId val="768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54454"/>
        <c:crossesAt val="0"/>
        <c:auto val="1"/>
        <c:lblOffset val="100"/>
        <c:tickLblSkip val="1"/>
        <c:noMultiLvlLbl val="0"/>
      </c:catAx>
      <c:valAx>
        <c:axId val="2054454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4813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tabSelected="1" zoomScalePageLayoutView="0" workbookViewId="0" topLeftCell="A13">
      <selection activeCell="R20" sqref="R20:R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7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6.25" customHeight="1">
      <c r="A3" s="44" t="s">
        <v>21</v>
      </c>
      <c r="B3" s="44"/>
      <c r="C3" s="44"/>
      <c r="D3" s="44"/>
      <c r="E3" s="5"/>
      <c r="F3" s="5"/>
      <c r="G3" s="5"/>
      <c r="H3" s="5"/>
      <c r="I3" s="5"/>
      <c r="J3" s="5"/>
      <c r="K3" s="5"/>
      <c r="L3" s="43" t="s">
        <v>20</v>
      </c>
      <c r="M3" s="43"/>
      <c r="N3" s="43"/>
      <c r="O3" s="4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5" customHeight="1">
      <c r="A6" s="28">
        <v>2547</v>
      </c>
      <c r="B6" s="30">
        <v>0.2</v>
      </c>
      <c r="C6" s="30">
        <v>0.7</v>
      </c>
      <c r="D6" s="30">
        <v>0.6</v>
      </c>
      <c r="E6" s="30">
        <v>2.3</v>
      </c>
      <c r="F6" s="30">
        <v>1.5</v>
      </c>
      <c r="G6" s="30">
        <v>8.4</v>
      </c>
      <c r="H6" s="30">
        <v>1</v>
      </c>
      <c r="I6" s="30">
        <v>0.4</v>
      </c>
      <c r="J6" s="30">
        <v>0.2</v>
      </c>
      <c r="K6" s="30">
        <v>0.2</v>
      </c>
      <c r="L6" s="30">
        <v>0.2</v>
      </c>
      <c r="M6" s="30">
        <v>0.2</v>
      </c>
      <c r="N6" s="31">
        <f>SUM(B6:M6)</f>
        <v>15.899999999999997</v>
      </c>
      <c r="O6" s="32">
        <f aca="true" t="shared" si="0" ref="O6:O18">+N6*0.0317097</f>
        <v>0.5041842299999999</v>
      </c>
      <c r="P6" s="33">
        <f aca="true" t="shared" si="1" ref="P6:P20">$N$38</f>
        <v>14.340000000000002</v>
      </c>
    </row>
    <row r="7" spans="1:16" ht="15" customHeight="1">
      <c r="A7" s="28">
        <v>2548</v>
      </c>
      <c r="B7" s="30">
        <v>0.23414400000000007</v>
      </c>
      <c r="C7" s="30">
        <v>0.1676160000000001</v>
      </c>
      <c r="D7" s="30">
        <v>0.2600640000000001</v>
      </c>
      <c r="E7" s="30">
        <v>2.9479679999999995</v>
      </c>
      <c r="F7" s="30">
        <v>4.753728</v>
      </c>
      <c r="G7" s="30">
        <v>15.584831999999999</v>
      </c>
      <c r="H7" s="30">
        <v>4.210271999999999</v>
      </c>
      <c r="I7" s="30">
        <v>4.303583999999999</v>
      </c>
      <c r="J7" s="30">
        <v>2.083968000000001</v>
      </c>
      <c r="K7" s="30">
        <v>0.7585920000000003</v>
      </c>
      <c r="L7" s="30">
        <v>0.5987520000000002</v>
      </c>
      <c r="M7" s="30">
        <v>0.676512</v>
      </c>
      <c r="N7" s="31">
        <f aca="true" t="shared" si="2" ref="N7:N16">SUM(B7:M7)</f>
        <v>36.580031999999996</v>
      </c>
      <c r="O7" s="32">
        <f t="shared" si="0"/>
        <v>1.1599418407103999</v>
      </c>
      <c r="P7" s="33">
        <f t="shared" si="1"/>
        <v>14.340000000000002</v>
      </c>
    </row>
    <row r="8" spans="1:16" ht="15" customHeight="1">
      <c r="A8" s="28">
        <v>2549</v>
      </c>
      <c r="B8" s="30" t="s">
        <v>22</v>
      </c>
      <c r="C8" s="30" t="s">
        <v>22</v>
      </c>
      <c r="D8" s="30" t="s">
        <v>22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30" t="s">
        <v>22</v>
      </c>
      <c r="K8" s="30" t="s">
        <v>22</v>
      </c>
      <c r="L8" s="30" t="s">
        <v>22</v>
      </c>
      <c r="M8" s="30" t="s">
        <v>22</v>
      </c>
      <c r="N8" s="31">
        <f t="shared" si="2"/>
        <v>0</v>
      </c>
      <c r="O8" s="32">
        <f t="shared" si="0"/>
        <v>0</v>
      </c>
      <c r="P8" s="33">
        <f t="shared" si="1"/>
        <v>14.340000000000002</v>
      </c>
    </row>
    <row r="9" spans="1:16" ht="15" customHeight="1">
      <c r="A9" s="28">
        <v>2550</v>
      </c>
      <c r="B9" s="30">
        <v>0.1848960000000001</v>
      </c>
      <c r="C9" s="30">
        <v>1.0160639999999999</v>
      </c>
      <c r="D9" s="30">
        <v>1.188</v>
      </c>
      <c r="E9" s="30">
        <v>0.4769279999999963</v>
      </c>
      <c r="F9" s="30">
        <v>2.145312</v>
      </c>
      <c r="G9" s="30">
        <v>2.4278399999999998</v>
      </c>
      <c r="H9" s="30">
        <v>2.0018880000000006</v>
      </c>
      <c r="I9" s="30">
        <v>0.597888</v>
      </c>
      <c r="J9" s="30">
        <v>0.20476800000000012</v>
      </c>
      <c r="K9" s="30">
        <v>0.1589760000000001</v>
      </c>
      <c r="L9" s="30">
        <v>0.17884799999999612</v>
      </c>
      <c r="M9" s="30">
        <v>0.1451520000000001</v>
      </c>
      <c r="N9" s="31">
        <f t="shared" si="2"/>
        <v>10.726559999999994</v>
      </c>
      <c r="O9" s="32">
        <f t="shared" si="0"/>
        <v>0.3401359996319998</v>
      </c>
      <c r="P9" s="33">
        <f t="shared" si="1"/>
        <v>14.340000000000002</v>
      </c>
    </row>
    <row r="10" spans="1:16" ht="15" customHeight="1">
      <c r="A10" s="28">
        <v>2551</v>
      </c>
      <c r="B10" s="30">
        <v>0.398304</v>
      </c>
      <c r="C10" s="30">
        <v>0.4104000000000001</v>
      </c>
      <c r="D10" s="30">
        <v>0.4838400000000002</v>
      </c>
      <c r="E10" s="30">
        <v>0.4881599999999992</v>
      </c>
      <c r="F10" s="30">
        <v>0.8415360000000002</v>
      </c>
      <c r="G10" s="30">
        <v>2.6196480000000006</v>
      </c>
      <c r="H10" s="30">
        <v>3.1596480000000002</v>
      </c>
      <c r="I10" s="30">
        <v>1.8567360000000006</v>
      </c>
      <c r="J10" s="30">
        <v>0.9529919999999994</v>
      </c>
      <c r="K10" s="30">
        <v>0.6445439999999998</v>
      </c>
      <c r="L10" s="30">
        <v>0.6030720000000002</v>
      </c>
      <c r="M10" s="30">
        <v>0.40694399999999986</v>
      </c>
      <c r="N10" s="31">
        <f t="shared" si="2"/>
        <v>12.865824000000002</v>
      </c>
      <c r="O10" s="32">
        <f t="shared" si="0"/>
        <v>0.40797141929280006</v>
      </c>
      <c r="P10" s="33">
        <f t="shared" si="1"/>
        <v>14.340000000000002</v>
      </c>
    </row>
    <row r="11" spans="1:16" ht="15" customHeight="1">
      <c r="A11" s="28">
        <v>2552</v>
      </c>
      <c r="B11" s="30">
        <v>0.305856</v>
      </c>
      <c r="C11" s="30">
        <v>0.4942080000000002</v>
      </c>
      <c r="D11" s="30">
        <v>0.38361599999999996</v>
      </c>
      <c r="E11" s="30">
        <v>0.651888</v>
      </c>
      <c r="F11" s="30">
        <v>0.6350400000000002</v>
      </c>
      <c r="G11" s="30">
        <v>1.107648</v>
      </c>
      <c r="H11" s="30">
        <v>0.74304</v>
      </c>
      <c r="I11" s="30">
        <v>0.4587840000000001</v>
      </c>
      <c r="J11" s="30">
        <v>0.349056</v>
      </c>
      <c r="K11" s="30">
        <v>0.390528</v>
      </c>
      <c r="L11" s="30">
        <v>0.374112</v>
      </c>
      <c r="M11" s="30">
        <v>0.38793600000000006</v>
      </c>
      <c r="N11" s="31">
        <f t="shared" si="2"/>
        <v>6.281712</v>
      </c>
      <c r="O11" s="32">
        <f t="shared" si="0"/>
        <v>0.1991912030064</v>
      </c>
      <c r="P11" s="33">
        <f t="shared" si="1"/>
        <v>14.340000000000002</v>
      </c>
    </row>
    <row r="12" spans="1:16" ht="15" customHeight="1">
      <c r="A12" s="28">
        <v>2553</v>
      </c>
      <c r="B12" s="30">
        <v>0.3473280000000001</v>
      </c>
      <c r="C12" s="30">
        <v>0.30240000000000006</v>
      </c>
      <c r="D12" s="30">
        <v>0.30499200000000004</v>
      </c>
      <c r="E12" s="30">
        <v>0.31536000000000003</v>
      </c>
      <c r="F12" s="30">
        <v>10.598688000000003</v>
      </c>
      <c r="G12" s="30">
        <v>14.566176000000002</v>
      </c>
      <c r="H12" s="30">
        <v>0.7672319999999998</v>
      </c>
      <c r="I12" s="30">
        <v>0.28512</v>
      </c>
      <c r="J12" s="30">
        <v>0.29462399999999994</v>
      </c>
      <c r="K12" s="30">
        <v>0.29462399999999994</v>
      </c>
      <c r="L12" s="30">
        <v>0.26611199999999996</v>
      </c>
      <c r="M12" s="30">
        <v>0.6307200000000003</v>
      </c>
      <c r="N12" s="31">
        <f t="shared" si="2"/>
        <v>28.973376000000002</v>
      </c>
      <c r="O12" s="32">
        <f t="shared" si="0"/>
        <v>0.9187370609472001</v>
      </c>
      <c r="P12" s="33">
        <f t="shared" si="1"/>
        <v>14.340000000000002</v>
      </c>
    </row>
    <row r="13" spans="1:16" ht="15" customHeight="1">
      <c r="A13" s="28">
        <v>2554</v>
      </c>
      <c r="B13" s="30">
        <v>0.4786560000000001</v>
      </c>
      <c r="C13" s="30">
        <v>2.109888000000001</v>
      </c>
      <c r="D13" s="30">
        <v>3.3670080000000002</v>
      </c>
      <c r="E13" s="30">
        <v>1.79712</v>
      </c>
      <c r="F13" s="30">
        <v>21.510144</v>
      </c>
      <c r="G13" s="30">
        <v>16.314048</v>
      </c>
      <c r="H13" s="30">
        <v>4.803840000000001</v>
      </c>
      <c r="I13" s="30">
        <v>0.1684800000000001</v>
      </c>
      <c r="J13" s="30">
        <v>0.14342400000000008</v>
      </c>
      <c r="K13" s="30">
        <v>0.13564800000000007</v>
      </c>
      <c r="L13" s="30">
        <v>0.14947199999999913</v>
      </c>
      <c r="M13" s="30">
        <v>0.1598400000000001</v>
      </c>
      <c r="N13" s="31">
        <f t="shared" si="2"/>
        <v>51.13756800000001</v>
      </c>
      <c r="O13" s="32">
        <f t="shared" si="0"/>
        <v>1.6215569400096004</v>
      </c>
      <c r="P13" s="33">
        <f t="shared" si="1"/>
        <v>14.340000000000002</v>
      </c>
    </row>
    <row r="14" spans="1:16" ht="15" customHeight="1">
      <c r="A14" s="28">
        <v>2555</v>
      </c>
      <c r="B14" s="30">
        <v>0.17193600000000012</v>
      </c>
      <c r="C14" s="30">
        <v>0.18403200000000008</v>
      </c>
      <c r="D14" s="30">
        <v>0.17625600000000013</v>
      </c>
      <c r="E14" s="30">
        <v>0.06998400000000003</v>
      </c>
      <c r="F14" s="30">
        <v>0.025056000000000002</v>
      </c>
      <c r="G14" s="30">
        <v>0.029376000000000003</v>
      </c>
      <c r="H14" s="30">
        <v>0</v>
      </c>
      <c r="I14" s="30">
        <v>0.11145600000000007</v>
      </c>
      <c r="J14" s="30">
        <v>0.11491200000000004</v>
      </c>
      <c r="K14" s="30">
        <v>0.11059200000000008</v>
      </c>
      <c r="L14" s="30">
        <v>0.07344000000000005</v>
      </c>
      <c r="M14" s="30">
        <v>0.08121600000000005</v>
      </c>
      <c r="N14" s="31">
        <f t="shared" si="2"/>
        <v>1.1482560000000004</v>
      </c>
      <c r="O14" s="32">
        <f t="shared" si="0"/>
        <v>0.03641085328320001</v>
      </c>
      <c r="P14" s="33">
        <f t="shared" si="1"/>
        <v>14.340000000000002</v>
      </c>
    </row>
    <row r="15" spans="1:16" ht="15" customHeight="1">
      <c r="A15" s="28">
        <v>2556</v>
      </c>
      <c r="B15" s="30">
        <v>0.07776000000000005</v>
      </c>
      <c r="C15" s="30">
        <v>0.23068800000000012</v>
      </c>
      <c r="D15" s="30">
        <v>0.13824000000000009</v>
      </c>
      <c r="E15" s="30">
        <v>0.804384</v>
      </c>
      <c r="F15" s="30">
        <v>0.4052160000000001</v>
      </c>
      <c r="G15" s="30">
        <v>3.1276800000000002</v>
      </c>
      <c r="H15" s="30">
        <v>1.2139200000000006</v>
      </c>
      <c r="I15" s="30">
        <v>0.26438400000000006</v>
      </c>
      <c r="J15" s="30">
        <v>0.13046400000000005</v>
      </c>
      <c r="K15" s="30">
        <v>0.12787200000000007</v>
      </c>
      <c r="L15" s="30">
        <v>0.12096000000000005</v>
      </c>
      <c r="M15" s="30">
        <v>0.12960000000000005</v>
      </c>
      <c r="N15" s="31">
        <f t="shared" si="2"/>
        <v>6.771168000000001</v>
      </c>
      <c r="O15" s="32">
        <f t="shared" si="0"/>
        <v>0.21471170592960004</v>
      </c>
      <c r="P15" s="33">
        <f t="shared" si="1"/>
        <v>14.340000000000002</v>
      </c>
    </row>
    <row r="16" spans="1:16" ht="15" customHeight="1">
      <c r="A16" s="28">
        <v>2557</v>
      </c>
      <c r="B16" s="30">
        <v>0.20217600000000005</v>
      </c>
      <c r="C16" s="30">
        <v>0.13392000000000007</v>
      </c>
      <c r="D16" s="30">
        <v>0.10540800000000004</v>
      </c>
      <c r="E16" s="30">
        <v>0.10713600000000004</v>
      </c>
      <c r="F16" s="30">
        <v>0.2583360000000001</v>
      </c>
      <c r="G16" s="30">
        <v>0.9115199999999997</v>
      </c>
      <c r="H16" s="30">
        <v>0.7404479999999999</v>
      </c>
      <c r="I16" s="30">
        <v>0.20649600000000012</v>
      </c>
      <c r="J16" s="30">
        <v>0.10713600000000004</v>
      </c>
      <c r="K16" s="30">
        <v>1.2355200000000004</v>
      </c>
      <c r="L16" s="30">
        <v>0.7741440000000003</v>
      </c>
      <c r="M16" s="30">
        <v>0.38880000000000003</v>
      </c>
      <c r="N16" s="31">
        <f t="shared" si="2"/>
        <v>5.1710400000000005</v>
      </c>
      <c r="O16" s="32">
        <f t="shared" si="0"/>
        <v>0.16397212708800002</v>
      </c>
      <c r="P16" s="33">
        <f t="shared" si="1"/>
        <v>14.340000000000002</v>
      </c>
    </row>
    <row r="17" spans="1:16" ht="15" customHeight="1">
      <c r="A17" s="28">
        <v>2558</v>
      </c>
      <c r="B17" s="30">
        <v>0.1</v>
      </c>
      <c r="C17" s="30">
        <v>0.11</v>
      </c>
      <c r="D17" s="30">
        <v>0.1</v>
      </c>
      <c r="E17" s="30">
        <v>0.1</v>
      </c>
      <c r="F17" s="30">
        <v>0.36</v>
      </c>
      <c r="G17" s="30">
        <v>0.16</v>
      </c>
      <c r="H17" s="30">
        <v>0.31</v>
      </c>
      <c r="I17" s="30">
        <v>0.14</v>
      </c>
      <c r="J17" s="30">
        <v>0.12</v>
      </c>
      <c r="K17" s="30">
        <v>0.11</v>
      </c>
      <c r="L17" s="30">
        <v>0.1</v>
      </c>
      <c r="M17" s="30">
        <v>0.08</v>
      </c>
      <c r="N17" s="31">
        <f>SUM(B17:M17)</f>
        <v>1.7900000000000003</v>
      </c>
      <c r="O17" s="32">
        <f t="shared" si="0"/>
        <v>0.05676036300000001</v>
      </c>
      <c r="P17" s="33">
        <f t="shared" si="1"/>
        <v>14.340000000000002</v>
      </c>
    </row>
    <row r="18" spans="1:16" ht="15" customHeight="1">
      <c r="A18" s="28">
        <v>2559</v>
      </c>
      <c r="B18" s="30">
        <v>0.03</v>
      </c>
      <c r="C18" s="30">
        <v>0.07</v>
      </c>
      <c r="D18" s="30">
        <v>0.1</v>
      </c>
      <c r="E18" s="30">
        <v>0.13</v>
      </c>
      <c r="F18" s="30">
        <v>0.48</v>
      </c>
      <c r="G18" s="30">
        <v>3.28</v>
      </c>
      <c r="H18" s="30">
        <v>1.8</v>
      </c>
      <c r="I18" s="30">
        <v>0.2</v>
      </c>
      <c r="J18" s="30">
        <v>0.15</v>
      </c>
      <c r="K18" s="30">
        <v>0.08</v>
      </c>
      <c r="L18" s="30">
        <v>0.1</v>
      </c>
      <c r="M18" s="30">
        <v>0.11</v>
      </c>
      <c r="N18" s="31">
        <f>SUM(B18:M18)</f>
        <v>6.53</v>
      </c>
      <c r="O18" s="32">
        <f t="shared" si="0"/>
        <v>0.207064341</v>
      </c>
      <c r="P18" s="33">
        <f t="shared" si="1"/>
        <v>14.340000000000002</v>
      </c>
    </row>
    <row r="19" spans="1:16" ht="15" customHeight="1">
      <c r="A19" s="28">
        <v>2560</v>
      </c>
      <c r="B19" s="30">
        <v>0.18</v>
      </c>
      <c r="C19" s="30">
        <v>0.24</v>
      </c>
      <c r="D19" s="30">
        <v>0.29</v>
      </c>
      <c r="E19" s="30">
        <v>0.59</v>
      </c>
      <c r="F19" s="30">
        <v>0.43</v>
      </c>
      <c r="G19" s="30">
        <v>0.61</v>
      </c>
      <c r="H19" s="30">
        <v>1.67</v>
      </c>
      <c r="I19" s="30">
        <v>1.58</v>
      </c>
      <c r="J19" s="30">
        <v>0.56</v>
      </c>
      <c r="K19" s="30">
        <v>0.55</v>
      </c>
      <c r="L19" s="30">
        <v>0.56</v>
      </c>
      <c r="M19" s="30">
        <v>0.62</v>
      </c>
      <c r="N19" s="31">
        <f>SUM(B19:M19)</f>
        <v>7.88</v>
      </c>
      <c r="O19" s="32">
        <f>+N19*0.0317097</f>
        <v>0.249872436</v>
      </c>
      <c r="P19" s="33">
        <f t="shared" si="1"/>
        <v>14.340000000000002</v>
      </c>
    </row>
    <row r="20" spans="1:16" ht="15" customHeight="1">
      <c r="A20" s="28">
        <v>2561</v>
      </c>
      <c r="B20" s="30">
        <v>0.57</v>
      </c>
      <c r="C20" s="30">
        <v>0.59</v>
      </c>
      <c r="D20" s="30">
        <v>0.61</v>
      </c>
      <c r="E20" s="30">
        <v>0.78</v>
      </c>
      <c r="F20" s="30">
        <v>1.17</v>
      </c>
      <c r="G20" s="30">
        <v>0.59</v>
      </c>
      <c r="H20" s="30">
        <v>1.48</v>
      </c>
      <c r="I20" s="30">
        <v>0.58</v>
      </c>
      <c r="J20" s="30">
        <v>0.64</v>
      </c>
      <c r="K20" s="30">
        <v>0.67</v>
      </c>
      <c r="L20" s="30">
        <v>0.65</v>
      </c>
      <c r="M20" s="30">
        <v>0.66</v>
      </c>
      <c r="N20" s="31">
        <f>SUM(B20:M20)</f>
        <v>8.989999999999998</v>
      </c>
      <c r="O20" s="32">
        <f>+N20*0.0317097</f>
        <v>0.28507020299999997</v>
      </c>
      <c r="P20" s="33">
        <f t="shared" si="1"/>
        <v>14.340000000000002</v>
      </c>
    </row>
    <row r="21" spans="1:16" ht="15" customHeight="1">
      <c r="A21" s="36">
        <v>2562</v>
      </c>
      <c r="B21" s="37">
        <v>0.5</v>
      </c>
      <c r="C21" s="37">
        <v>0.2</v>
      </c>
      <c r="D21" s="37">
        <v>0.1</v>
      </c>
      <c r="E21" s="37">
        <v>0.1</v>
      </c>
      <c r="F21" s="37">
        <v>0.2</v>
      </c>
      <c r="G21" s="37">
        <v>1.6</v>
      </c>
      <c r="H21" s="37">
        <v>0.6</v>
      </c>
      <c r="I21" s="37">
        <v>0.6</v>
      </c>
      <c r="J21" s="37">
        <v>0.5</v>
      </c>
      <c r="K21" s="37">
        <v>0.4</v>
      </c>
      <c r="L21" s="37">
        <v>0.3</v>
      </c>
      <c r="M21" s="37">
        <v>0.2</v>
      </c>
      <c r="N21" s="38">
        <f>SUM(B21:M21)</f>
        <v>5.300000000000001</v>
      </c>
      <c r="O21" s="39">
        <f>+N21*0.0317097</f>
        <v>0.16806141000000002</v>
      </c>
      <c r="P21" s="33"/>
    </row>
    <row r="22" spans="1:16" ht="15" customHeight="1">
      <c r="A22" s="28">
        <v>2563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32"/>
      <c r="P22" s="33"/>
    </row>
    <row r="23" spans="1:16" ht="15" customHeight="1">
      <c r="A23" s="28">
        <v>2564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3"/>
    </row>
    <row r="24" spans="1:16" ht="15" customHeight="1">
      <c r="A24" s="28">
        <v>2565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2"/>
      <c r="P24" s="33"/>
    </row>
    <row r="25" spans="1:16" ht="15" customHeight="1">
      <c r="A25" s="28">
        <v>2566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</row>
    <row r="26" spans="1:16" ht="15" customHeight="1">
      <c r="A26" s="28">
        <v>2567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2"/>
      <c r="P26" s="33"/>
    </row>
    <row r="27" spans="1:16" ht="15" customHeight="1">
      <c r="A27" s="28">
        <v>2568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</row>
    <row r="28" spans="1:16" ht="15" customHeight="1">
      <c r="A28" s="28">
        <v>2569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33"/>
    </row>
    <row r="29" spans="1:16" ht="15" customHeight="1">
      <c r="A29" s="28">
        <v>2570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2"/>
      <c r="P29" s="33"/>
    </row>
    <row r="30" spans="1:16" ht="15" customHeight="1">
      <c r="A30" s="28">
        <v>2571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32"/>
      <c r="P30" s="33"/>
    </row>
    <row r="31" spans="1:16" ht="15" customHeight="1">
      <c r="A31" s="28">
        <v>2572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2"/>
      <c r="P31" s="33"/>
    </row>
    <row r="32" spans="1:16" ht="15" customHeight="1">
      <c r="A32" s="28">
        <v>2573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2"/>
      <c r="P32" s="33"/>
    </row>
    <row r="33" spans="1:16" ht="15" customHeight="1">
      <c r="A33" s="28">
        <v>2574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2"/>
      <c r="P33" s="33"/>
    </row>
    <row r="34" spans="1:16" ht="15" customHeight="1">
      <c r="A34" s="28">
        <v>2575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2"/>
      <c r="P34" s="33"/>
    </row>
    <row r="35" spans="1:16" ht="15" customHeight="1">
      <c r="A35" s="28">
        <v>2576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2"/>
      <c r="P35" s="33"/>
    </row>
    <row r="36" spans="1:16" ht="15" customHeight="1">
      <c r="A36" s="28">
        <v>2577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2"/>
      <c r="P36" s="33"/>
    </row>
    <row r="37" spans="1:16" ht="15" customHeight="1">
      <c r="A37" s="29" t="s">
        <v>17</v>
      </c>
      <c r="B37" s="34">
        <v>0.57</v>
      </c>
      <c r="C37" s="34">
        <v>2.11</v>
      </c>
      <c r="D37" s="34">
        <v>3.37</v>
      </c>
      <c r="E37" s="34">
        <v>2.95</v>
      </c>
      <c r="F37" s="34">
        <v>21.51</v>
      </c>
      <c r="G37" s="34">
        <v>16.31</v>
      </c>
      <c r="H37" s="34">
        <v>4.8</v>
      </c>
      <c r="I37" s="34">
        <v>4.3</v>
      </c>
      <c r="J37" s="34">
        <v>2.08</v>
      </c>
      <c r="K37" s="34">
        <v>1.24</v>
      </c>
      <c r="L37" s="34">
        <v>0.77</v>
      </c>
      <c r="M37" s="34">
        <v>0.68</v>
      </c>
      <c r="N37" s="34">
        <f>MAX(N6:N19)</f>
        <v>51.13756800000001</v>
      </c>
      <c r="O37" s="40">
        <f>MAX(O6:O19)</f>
        <v>1.6215569400096004</v>
      </c>
      <c r="P37" s="35"/>
    </row>
    <row r="38" spans="1:16" ht="15" customHeight="1">
      <c r="A38" s="29" t="s">
        <v>16</v>
      </c>
      <c r="B38" s="34">
        <v>0.25</v>
      </c>
      <c r="C38" s="34">
        <v>0.48</v>
      </c>
      <c r="D38" s="34">
        <v>0.58</v>
      </c>
      <c r="E38" s="34">
        <v>0.83</v>
      </c>
      <c r="F38" s="34">
        <v>3.22</v>
      </c>
      <c r="G38" s="34">
        <v>4.98</v>
      </c>
      <c r="H38" s="34">
        <v>1.71</v>
      </c>
      <c r="I38" s="34">
        <v>0.8</v>
      </c>
      <c r="J38" s="34">
        <v>0.43</v>
      </c>
      <c r="K38" s="34">
        <v>0.39</v>
      </c>
      <c r="L38" s="34">
        <v>0.34</v>
      </c>
      <c r="M38" s="34">
        <v>0.33</v>
      </c>
      <c r="N38" s="34">
        <f>SUM(B38:M38)</f>
        <v>14.340000000000002</v>
      </c>
      <c r="O38" s="40">
        <f>AVERAGE(O6:O19)</f>
        <v>0.4343221799928001</v>
      </c>
      <c r="P38" s="35"/>
    </row>
    <row r="39" spans="1:16" ht="15" customHeight="1">
      <c r="A39" s="29" t="s">
        <v>18</v>
      </c>
      <c r="B39" s="34">
        <v>0.03</v>
      </c>
      <c r="C39" s="34">
        <v>0.07</v>
      </c>
      <c r="D39" s="34">
        <v>0.1</v>
      </c>
      <c r="E39" s="34">
        <v>0.07</v>
      </c>
      <c r="F39" s="34">
        <v>0.03</v>
      </c>
      <c r="G39" s="34">
        <v>0.03</v>
      </c>
      <c r="H39" s="34">
        <v>0</v>
      </c>
      <c r="I39" s="34">
        <v>0.11</v>
      </c>
      <c r="J39" s="34">
        <v>0.11</v>
      </c>
      <c r="K39" s="34">
        <v>0.08</v>
      </c>
      <c r="L39" s="34">
        <v>0.07</v>
      </c>
      <c r="M39" s="34">
        <v>0.08</v>
      </c>
      <c r="N39" s="34">
        <f>MIN(N6:N19)</f>
        <v>0</v>
      </c>
      <c r="O39" s="41">
        <f>MIN(O6:O19)</f>
        <v>0</v>
      </c>
      <c r="P39" s="35"/>
    </row>
    <row r="40" spans="1:15" ht="21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  <c r="O40" s="17"/>
    </row>
    <row r="41" spans="1:15" ht="18" customHeigh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</row>
    <row r="42" spans="1:15" ht="18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8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8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8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8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8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24.75" customHeight="1">
      <c r="A48" s="22"/>
      <c r="B48" s="23"/>
      <c r="C48" s="24"/>
      <c r="D48" s="21"/>
      <c r="E48" s="23"/>
      <c r="F48" s="23"/>
      <c r="G48" s="23"/>
      <c r="H48" s="23"/>
      <c r="I48" s="23"/>
      <c r="J48" s="23"/>
      <c r="K48" s="23"/>
      <c r="L48" s="23"/>
      <c r="M48" s="23"/>
      <c r="N48" s="25"/>
      <c r="O48" s="21"/>
    </row>
    <row r="49" spans="1:15" ht="24.75" customHeight="1">
      <c r="A49" s="22"/>
      <c r="B49" s="23"/>
      <c r="C49" s="23"/>
      <c r="D49" s="23"/>
      <c r="E49" s="21"/>
      <c r="F49" s="23"/>
      <c r="G49" s="23"/>
      <c r="H49" s="23"/>
      <c r="I49" s="23"/>
      <c r="J49" s="23"/>
      <c r="K49" s="23"/>
      <c r="L49" s="23"/>
      <c r="M49" s="23"/>
      <c r="N49" s="25"/>
      <c r="O49" s="21"/>
    </row>
    <row r="50" spans="1:15" ht="24.75" customHeight="1">
      <c r="A50" s="22"/>
      <c r="B50" s="23"/>
      <c r="C50" s="23"/>
      <c r="D50" s="23"/>
      <c r="E50" s="21"/>
      <c r="F50" s="23"/>
      <c r="G50" s="23"/>
      <c r="H50" s="23"/>
      <c r="I50" s="23"/>
      <c r="J50" s="23"/>
      <c r="K50" s="23"/>
      <c r="L50" s="23"/>
      <c r="M50" s="23"/>
      <c r="N50" s="25"/>
      <c r="O50" s="21"/>
    </row>
    <row r="51" spans="1:15" ht="24.75" customHeight="1">
      <c r="A51" s="22"/>
      <c r="B51" s="23"/>
      <c r="C51" s="23"/>
      <c r="D51" s="23"/>
      <c r="E51" s="21"/>
      <c r="F51" s="23"/>
      <c r="G51" s="23"/>
      <c r="H51" s="23"/>
      <c r="I51" s="23"/>
      <c r="J51" s="23"/>
      <c r="K51" s="23"/>
      <c r="L51" s="23"/>
      <c r="M51" s="23"/>
      <c r="N51" s="25"/>
      <c r="O51" s="21"/>
    </row>
    <row r="52" spans="1:15" ht="24.75" customHeight="1">
      <c r="A52" s="22"/>
      <c r="B52" s="23"/>
      <c r="C52" s="23"/>
      <c r="D52" s="23"/>
      <c r="E52" s="21"/>
      <c r="F52" s="23"/>
      <c r="G52" s="23"/>
      <c r="H52" s="23"/>
      <c r="I52" s="23"/>
      <c r="J52" s="23"/>
      <c r="K52" s="23"/>
      <c r="L52" s="23"/>
      <c r="M52" s="23"/>
      <c r="N52" s="25"/>
      <c r="O52" s="21"/>
    </row>
    <row r="53" ht="18" customHeight="1">
      <c r="A53" s="26"/>
    </row>
    <row r="54" ht="18" customHeight="1">
      <c r="A54" s="26"/>
    </row>
    <row r="55" ht="18" customHeight="1">
      <c r="A55" s="26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>
      <c r="A61" s="26"/>
    </row>
    <row r="62" ht="18" customHeight="1">
      <c r="A62" s="26"/>
    </row>
    <row r="63" ht="18" customHeight="1">
      <c r="A63" s="26"/>
    </row>
    <row r="64" ht="18" customHeight="1">
      <c r="A64" s="26"/>
    </row>
    <row r="65" ht="18" customHeight="1">
      <c r="A65" s="26"/>
    </row>
    <row r="66" ht="18" customHeight="1">
      <c r="A66" s="26"/>
    </row>
    <row r="67" ht="18" customHeight="1">
      <c r="A67" s="26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2016-07-11T03:53:57Z</cp:lastPrinted>
  <dcterms:created xsi:type="dcterms:W3CDTF">1994-01-31T08:04:27Z</dcterms:created>
  <dcterms:modified xsi:type="dcterms:W3CDTF">2020-04-23T03:15:01Z</dcterms:modified>
  <cp:category/>
  <cp:version/>
  <cp:contentType/>
  <cp:contentStatus/>
</cp:coreProperties>
</file>