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<sst xmlns="http://schemas.openxmlformats.org/spreadsheetml/2006/main" count="50" uniqueCount="25">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</sst>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P.86'!$D$36:$O$36</c:f>
              <c:numCache/>
            </c:numRef>
          </c:xVal>
          <c:yVal>
            <c:numRef>
              <c:f>'Return P.86'!$D$37:$O$37</c:f>
              <c:numCache/>
            </c:numRef>
          </c:yVal>
          <c:smooth val="0"/>
        </c:ser>
        <c:axId val="10097080"/>
        <c:axId val="23764857"/>
      </c:scatterChart>
      <c:valAx>
        <c:axId val="100970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764857"/>
        <c:crossesAt val="10"/>
        <c:crossBetween val="midCat"/>
        <c:dispUnits/>
        <c:majorUnit val="10"/>
      </c:valAx>
      <c:valAx>
        <c:axId val="2376485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097080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7" sqref="V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23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AVERAGE(J41:J57)</f>
        <v>30.92705882352941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7" t="s">
        <v>1</v>
      </c>
      <c r="B5" s="58" t="s">
        <v>19</v>
      </c>
      <c r="C5" s="57" t="s">
        <v>1</v>
      </c>
      <c r="D5" s="5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(VAR(J41:J57))</f>
        <v>810.6039595588234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6">
        <v>2548</v>
      </c>
      <c r="B6" s="59">
        <v>45.11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STDEV(J41:J57)</f>
        <v>28.47110745227209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2549</v>
      </c>
      <c r="B7" s="62">
        <v>45.11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2550</v>
      </c>
      <c r="B8" s="62">
        <v>17.21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2551</v>
      </c>
      <c r="B9" s="62">
        <v>19.1</v>
      </c>
      <c r="C9" s="63"/>
      <c r="D9" s="64"/>
      <c r="E9" s="13"/>
      <c r="F9" s="13"/>
      <c r="U9" s="2" t="s">
        <v>16</v>
      </c>
      <c r="V9" s="14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2552</v>
      </c>
      <c r="B10" s="62">
        <v>2.9</v>
      </c>
      <c r="C10" s="63"/>
      <c r="D10" s="64"/>
      <c r="E10" s="15"/>
      <c r="F10" s="16"/>
      <c r="U10" s="2" t="s">
        <v>17</v>
      </c>
      <c r="V10" s="14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2553</v>
      </c>
      <c r="B11" s="62">
        <v>73.78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2554</v>
      </c>
      <c r="B12" s="62">
        <v>63.12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2555</v>
      </c>
      <c r="B13" s="62">
        <v>0.09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2556</v>
      </c>
      <c r="B14" s="62">
        <v>46.28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2557</v>
      </c>
      <c r="B15" s="62">
        <v>8.85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2558</v>
      </c>
      <c r="B16" s="62">
        <v>2.66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2559</v>
      </c>
      <c r="B17" s="62">
        <v>91.26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2560</v>
      </c>
      <c r="B18" s="62">
        <v>2.62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2561</v>
      </c>
      <c r="B19" s="62">
        <v>57.34</v>
      </c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2562</v>
      </c>
      <c r="B20" s="62">
        <v>29.45</v>
      </c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2563</v>
      </c>
      <c r="B21" s="62">
        <v>18.42</v>
      </c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2564</v>
      </c>
      <c r="B22" s="62">
        <v>2.46</v>
      </c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2">
        <f aca="true" t="shared" si="1" ref="D37:O37">ROUND((((-LN(-LN(1-1/D36)))+$B$83*$B$84)/$B$83),2)</f>
        <v>26.79</v>
      </c>
      <c r="E37" s="32">
        <f t="shared" si="1"/>
        <v>41.47</v>
      </c>
      <c r="F37" s="32">
        <f t="shared" si="1"/>
        <v>50.87</v>
      </c>
      <c r="G37" s="32">
        <f t="shared" si="1"/>
        <v>57.82</v>
      </c>
      <c r="H37" s="32">
        <f t="shared" si="1"/>
        <v>63.36</v>
      </c>
      <c r="I37" s="32">
        <f t="shared" si="1"/>
        <v>78.37</v>
      </c>
      <c r="J37" s="32">
        <f t="shared" si="1"/>
        <v>98.08</v>
      </c>
      <c r="K37" s="32">
        <f t="shared" si="1"/>
        <v>104.34</v>
      </c>
      <c r="L37" s="32">
        <f t="shared" si="1"/>
        <v>123.6</v>
      </c>
      <c r="M37" s="32">
        <f t="shared" si="1"/>
        <v>142.72</v>
      </c>
      <c r="N37" s="32">
        <f t="shared" si="1"/>
        <v>161.77</v>
      </c>
      <c r="O37" s="32">
        <f t="shared" si="1"/>
        <v>186.9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3"/>
      <c r="D38" s="34" t="s">
        <v>10</v>
      </c>
      <c r="E38" s="35"/>
      <c r="F38" s="36" t="s">
        <v>18</v>
      </c>
      <c r="G38" s="36"/>
      <c r="H38" s="36"/>
      <c r="I38" s="36"/>
      <c r="J38" s="36"/>
      <c r="K38" s="36"/>
      <c r="L38" s="36"/>
      <c r="M38" s="37"/>
      <c r="N38" s="37"/>
      <c r="O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0" t="s">
        <v>20</v>
      </c>
      <c r="I41" s="19">
        <v>2548</v>
      </c>
      <c r="J41" s="18">
        <v>45.11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2549</v>
      </c>
      <c r="J42" s="18">
        <v>45.11</v>
      </c>
      <c r="K42" s="19"/>
      <c r="S42" s="19"/>
      <c r="Y42" s="6"/>
      <c r="Z42" s="6"/>
      <c r="AA42" s="6"/>
      <c r="AB42" s="6"/>
    </row>
    <row r="43" spans="1:28" ht="18.75">
      <c r="A43" s="17"/>
      <c r="B43" s="41"/>
      <c r="C43" s="41"/>
      <c r="D43" s="41"/>
      <c r="E43" s="1"/>
      <c r="I43" s="19">
        <v>2550</v>
      </c>
      <c r="J43" s="18">
        <v>17.21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2551</v>
      </c>
      <c r="J44" s="18">
        <v>19.1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2"/>
      <c r="I45" s="19">
        <v>2552</v>
      </c>
      <c r="J45" s="18">
        <v>2.9</v>
      </c>
      <c r="K45" s="19"/>
      <c r="S45" s="19"/>
      <c r="Y45" s="6"/>
      <c r="Z45" s="6"/>
      <c r="AA45" s="6"/>
      <c r="AB45" s="6"/>
    </row>
    <row r="46" spans="1:28" ht="18.75">
      <c r="A46" s="43"/>
      <c r="B46" s="44"/>
      <c r="C46" s="44"/>
      <c r="D46" s="44"/>
      <c r="E46" s="42"/>
      <c r="I46" s="19">
        <v>2553</v>
      </c>
      <c r="J46" s="18">
        <v>73.78</v>
      </c>
      <c r="K46" s="19"/>
      <c r="S46" s="19"/>
      <c r="Y46" s="6"/>
      <c r="Z46" s="6"/>
      <c r="AA46" s="6"/>
      <c r="AB46" s="6"/>
    </row>
    <row r="47" spans="1:28" ht="18.75">
      <c r="A47" s="43"/>
      <c r="B47" s="44"/>
      <c r="C47" s="44"/>
      <c r="D47" s="44"/>
      <c r="E47" s="42"/>
      <c r="I47" s="19">
        <v>2554</v>
      </c>
      <c r="J47" s="18">
        <v>63.12</v>
      </c>
      <c r="K47" s="19"/>
      <c r="S47" s="19"/>
      <c r="Y47" s="6"/>
      <c r="Z47" s="6"/>
      <c r="AA47" s="6"/>
      <c r="AB47" s="6"/>
    </row>
    <row r="48" spans="1:28" ht="18.75">
      <c r="A48" s="43"/>
      <c r="B48" s="44"/>
      <c r="C48" s="44"/>
      <c r="D48" s="44"/>
      <c r="E48" s="42"/>
      <c r="I48" s="45">
        <v>2555</v>
      </c>
      <c r="J48" s="18">
        <v>0.09</v>
      </c>
      <c r="K48" s="19"/>
      <c r="S48" s="19"/>
      <c r="Y48" s="6"/>
      <c r="Z48" s="6"/>
      <c r="AA48" s="6"/>
      <c r="AB48" s="6"/>
    </row>
    <row r="49" spans="1:28" ht="18.75">
      <c r="A49" s="43"/>
      <c r="B49" s="44"/>
      <c r="C49" s="44"/>
      <c r="D49" s="44"/>
      <c r="E49" s="42"/>
      <c r="I49" s="19">
        <v>2556</v>
      </c>
      <c r="J49" s="18">
        <v>46.28</v>
      </c>
      <c r="K49" s="19"/>
      <c r="S49" s="19"/>
      <c r="Y49" s="6"/>
      <c r="Z49" s="6"/>
      <c r="AA49" s="6"/>
      <c r="AB49" s="6"/>
    </row>
    <row r="50" spans="1:28" ht="18.75">
      <c r="A50" s="43"/>
      <c r="B50" s="44"/>
      <c r="C50" s="44"/>
      <c r="D50" s="44"/>
      <c r="E50" s="42"/>
      <c r="I50" s="19">
        <v>2557</v>
      </c>
      <c r="J50" s="18">
        <v>8.85</v>
      </c>
      <c r="K50" s="19"/>
      <c r="S50" s="19"/>
      <c r="Y50" s="6"/>
      <c r="Z50" s="6"/>
      <c r="AA50" s="6"/>
      <c r="AB50" s="6"/>
    </row>
    <row r="51" spans="1:28" ht="18.75">
      <c r="A51" s="43"/>
      <c r="B51" s="44"/>
      <c r="C51" s="44"/>
      <c r="D51" s="44"/>
      <c r="E51" s="42"/>
      <c r="I51" s="45">
        <v>2558</v>
      </c>
      <c r="J51" s="18">
        <v>2.66</v>
      </c>
      <c r="K51" s="19"/>
      <c r="S51" s="19"/>
      <c r="Y51" s="6"/>
      <c r="Z51" s="6"/>
      <c r="AA51" s="6"/>
      <c r="AB51" s="6"/>
    </row>
    <row r="52" spans="1:28" ht="18.75">
      <c r="A52" s="43"/>
      <c r="B52" s="44"/>
      <c r="C52" s="44"/>
      <c r="D52" s="44"/>
      <c r="E52" s="42"/>
      <c r="I52" s="19">
        <v>2559</v>
      </c>
      <c r="J52" s="18">
        <v>91.26</v>
      </c>
      <c r="K52" s="19"/>
      <c r="S52" s="19"/>
      <c r="Y52" s="6"/>
      <c r="Z52" s="6"/>
      <c r="AA52" s="6"/>
      <c r="AB52" s="6"/>
    </row>
    <row r="53" spans="1:28" ht="18.75">
      <c r="A53" s="43"/>
      <c r="B53" s="44"/>
      <c r="C53" s="44"/>
      <c r="D53" s="44"/>
      <c r="E53" s="42"/>
      <c r="I53" s="19">
        <v>2560</v>
      </c>
      <c r="J53" s="18">
        <v>2.62</v>
      </c>
      <c r="K53" s="19"/>
      <c r="S53" s="19"/>
      <c r="Y53" s="6"/>
      <c r="Z53" s="6"/>
      <c r="AA53" s="6"/>
      <c r="AB53" s="6"/>
    </row>
    <row r="54" spans="1:28" ht="18.75">
      <c r="A54" s="43"/>
      <c r="B54" s="42"/>
      <c r="C54" s="42"/>
      <c r="D54" s="42"/>
      <c r="E54" s="42"/>
      <c r="I54" s="45">
        <v>2561</v>
      </c>
      <c r="J54" s="55">
        <v>57.34</v>
      </c>
      <c r="K54" s="19"/>
      <c r="S54" s="19"/>
      <c r="Y54" s="6"/>
      <c r="Z54" s="6"/>
      <c r="AA54" s="6"/>
      <c r="AB54" s="6"/>
    </row>
    <row r="55" spans="1:28" ht="18.75">
      <c r="A55" s="43"/>
      <c r="B55" s="42"/>
      <c r="C55" s="42"/>
      <c r="D55" s="42"/>
      <c r="E55" s="42"/>
      <c r="I55" s="19">
        <v>2562</v>
      </c>
      <c r="J55" s="18">
        <v>29.45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5">
        <v>2563</v>
      </c>
      <c r="J56" s="18">
        <v>18.42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2564</v>
      </c>
      <c r="J57" s="18">
        <v>2.46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8"/>
      <c r="K58" s="19"/>
      <c r="S58" s="19"/>
      <c r="Y58" s="6">
        <v>1</v>
      </c>
      <c r="Z58" s="4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7"/>
      <c r="C63" s="47"/>
      <c r="D63" s="47"/>
      <c r="E63" s="47"/>
      <c r="F63" s="47"/>
      <c r="G63" s="7"/>
      <c r="H63" s="7"/>
      <c r="I63" s="19"/>
      <c r="J63" s="48"/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49"/>
      <c r="C64" s="49"/>
      <c r="D64" s="49"/>
      <c r="E64" s="49"/>
      <c r="F64" s="49"/>
      <c r="G64" s="27"/>
      <c r="H64" s="27"/>
      <c r="I64" s="19"/>
      <c r="J64" s="50"/>
      <c r="K64" s="51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2">
        <f>IF($A$79&gt;=6,VLOOKUP($F$78,$X$3:$AC$38,$A$79-4),VLOOKUP($A$78,$X$3:$AC$38,$A$79+1))</f>
        <v>0.51768</v>
      </c>
      <c r="C80" s="52"/>
      <c r="D80" s="52"/>
      <c r="E80" s="52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2">
        <f>IF($A$79&gt;=6,VLOOKUP($F$78,$Y$58:$AD$97,$A$79-4),VLOOKUP($A$78,$Y$58:$AD$97,$A$79+1))</f>
        <v>1.03973</v>
      </c>
      <c r="C81" s="52"/>
      <c r="D81" s="52"/>
      <c r="E81" s="52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3">
        <f>B81/V6</f>
        <v>0.0365187761573014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4">
        <f>V4-(B80/B83)</f>
        <v>16.75133733247672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5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5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5"/>
      <c r="J93" s="45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5"/>
      <c r="J94" s="45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2022-06-06T06:10:11Z</dcterms:modified>
  <cp:category/>
  <cp:version/>
  <cp:contentType/>
  <cp:contentStatus/>
</cp:coreProperties>
</file>