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<sst xmlns="http://schemas.openxmlformats.org/spreadsheetml/2006/main" count="29" uniqueCount="24">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</sst>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P.87 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45"/>
          <c:w val="0.871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'P.87-H.05'!$A$7:$A$20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'P.87-H.05'!$N$7:$N$20</c:f>
              <c:numCache>
                <c:ptCount val="14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8.289215999999998</c:v>
                </c:pt>
                <c:pt idx="11">
                  <c:v>95.44003200000002</c:v>
                </c:pt>
                <c:pt idx="12">
                  <c:v>259.31999999999994</c:v>
                </c:pt>
                <c:pt idx="13">
                  <c:v>217.39999999999998</c:v>
                </c:pt>
              </c:numCache>
            </c:numRef>
          </c:val>
        </c:ser>
        <c:gapWidth val="100"/>
        <c:axId val="51694479"/>
        <c:axId val="62597128"/>
      </c:barChart>
      <c:lineChart>
        <c:grouping val="standard"/>
        <c:varyColors val="0"/>
        <c:ser>
          <c:idx val="1"/>
          <c:order val="1"/>
          <c:tx>
            <c:v>ค่าเฉลี่ย 99.7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'P.87-H.05'!$A$7:$A$19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'P.87-H.05'!$P$7:$P$19</c:f>
              <c:numCache>
                <c:ptCount val="13"/>
                <c:pt idx="0">
                  <c:v>99.68013784615383</c:v>
                </c:pt>
                <c:pt idx="1">
                  <c:v>99.68013784615383</c:v>
                </c:pt>
                <c:pt idx="2">
                  <c:v>99.68013784615383</c:v>
                </c:pt>
                <c:pt idx="3">
                  <c:v>99.68013784615383</c:v>
                </c:pt>
                <c:pt idx="4">
                  <c:v>99.68013784615383</c:v>
                </c:pt>
                <c:pt idx="5">
                  <c:v>99.68013784615383</c:v>
                </c:pt>
                <c:pt idx="6">
                  <c:v>99.68013784615383</c:v>
                </c:pt>
                <c:pt idx="7">
                  <c:v>99.68013784615383</c:v>
                </c:pt>
                <c:pt idx="8">
                  <c:v>99.68013784615383</c:v>
                </c:pt>
                <c:pt idx="9">
                  <c:v>99.68013784615383</c:v>
                </c:pt>
                <c:pt idx="10">
                  <c:v>99.68013784615383</c:v>
                </c:pt>
                <c:pt idx="11">
                  <c:v>99.68013784615383</c:v>
                </c:pt>
                <c:pt idx="12">
                  <c:v>99.68013784615383</c:v>
                </c:pt>
              </c:numCache>
            </c:numRef>
          </c:val>
          <c:smooth val="0"/>
        </c:ser>
        <c:axId val="51694479"/>
        <c:axId val="62597128"/>
      </c:line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597128"/>
        <c:crossesAt val="0"/>
        <c:auto val="1"/>
        <c:lblOffset val="100"/>
        <c:tickLblSkip val="1"/>
        <c:noMultiLvlLbl val="0"/>
      </c:catAx>
      <c:valAx>
        <c:axId val="6259712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4">
      <selection activeCell="W15" sqref="W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 aca="true" t="shared" si="0" ref="O7:O20">+N7*0.0317097</f>
        <v>4.098727836403201</v>
      </c>
      <c r="P7" s="37">
        <f aca="true" t="shared" si="1" ref="P7:P19">$N$49</f>
        <v>99.68013784615383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2" ref="N8:N16">SUM(B8:M8)</f>
        <v>185.87145600000002</v>
      </c>
      <c r="O8" s="36">
        <f t="shared" si="0"/>
        <v>5.893928108323201</v>
      </c>
      <c r="P8" s="37">
        <f t="shared" si="1"/>
        <v>99.68013784615383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2"/>
        <v>43.29244799999999</v>
      </c>
      <c r="O9" s="36">
        <f t="shared" si="0"/>
        <v>1.3727905383455998</v>
      </c>
      <c r="P9" s="37">
        <f t="shared" si="1"/>
        <v>99.68013784615383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2"/>
        <v>51.80371200000002</v>
      </c>
      <c r="O10" s="36">
        <f t="shared" si="0"/>
        <v>1.6426801664064006</v>
      </c>
      <c r="P10" s="37">
        <f t="shared" si="1"/>
        <v>99.68013784615383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2"/>
        <v>25.775711999999984</v>
      </c>
      <c r="O11" s="36">
        <f t="shared" si="0"/>
        <v>0.8173400948063995</v>
      </c>
      <c r="P11" s="37">
        <f t="shared" si="1"/>
        <v>99.68013784615383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2"/>
        <v>109.28649599999999</v>
      </c>
      <c r="O12" s="36">
        <f t="shared" si="0"/>
        <v>3.4654420022111996</v>
      </c>
      <c r="P12" s="37">
        <f t="shared" si="1"/>
        <v>99.68013784615383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2"/>
        <v>259.923168</v>
      </c>
      <c r="O13" s="36">
        <f t="shared" si="0"/>
        <v>8.2420856803296</v>
      </c>
      <c r="P13" s="37">
        <f t="shared" si="1"/>
        <v>99.68013784615383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2"/>
        <v>53.86608</v>
      </c>
      <c r="O14" s="36">
        <f t="shared" si="0"/>
        <v>1.708077236976</v>
      </c>
      <c r="P14" s="37">
        <f t="shared" si="1"/>
        <v>99.68013784615383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2"/>
        <v>42.04310400000001</v>
      </c>
      <c r="O15" s="36">
        <f t="shared" si="0"/>
        <v>1.3331742149088002</v>
      </c>
      <c r="P15" s="37">
        <f t="shared" si="1"/>
        <v>99.68013784615383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2"/>
        <v>31.672512000000005</v>
      </c>
      <c r="O16" s="36">
        <f t="shared" si="0"/>
        <v>1.0043258537664002</v>
      </c>
      <c r="P16" s="37">
        <f t="shared" si="1"/>
        <v>99.68013784615383</v>
      </c>
      <c r="Q16" s="32"/>
    </row>
    <row r="17" spans="1:17" ht="15" customHeight="1">
      <c r="A17" s="31">
        <v>2558</v>
      </c>
      <c r="B17" s="34">
        <v>0.10368000000000005</v>
      </c>
      <c r="C17" s="34">
        <v>0.10713600000000004</v>
      </c>
      <c r="D17" s="34">
        <v>0.10368000000000005</v>
      </c>
      <c r="E17" s="34">
        <v>0.10713600000000004</v>
      </c>
      <c r="F17" s="34">
        <v>0.5823360000000001</v>
      </c>
      <c r="G17" s="34">
        <v>1.940544</v>
      </c>
      <c r="H17" s="34">
        <v>1.567296</v>
      </c>
      <c r="I17" s="34">
        <v>3.5985599999999978</v>
      </c>
      <c r="J17" s="34">
        <v>0.11318400000000005</v>
      </c>
      <c r="K17" s="34">
        <v>0.06566400000000001</v>
      </c>
      <c r="L17" s="34">
        <v>0</v>
      </c>
      <c r="M17" s="34">
        <v>0</v>
      </c>
      <c r="N17" s="35">
        <f>SUM(B17:M17)</f>
        <v>8.289215999999998</v>
      </c>
      <c r="O17" s="36">
        <f t="shared" si="0"/>
        <v>0.26284855259519996</v>
      </c>
      <c r="P17" s="37">
        <f t="shared" si="1"/>
        <v>99.68013784615383</v>
      </c>
      <c r="Q17" s="32"/>
    </row>
    <row r="18" spans="1:17" ht="15" customHeight="1">
      <c r="A18" s="31">
        <v>2559</v>
      </c>
      <c r="B18" s="34">
        <v>0.12096000000000007</v>
      </c>
      <c r="C18" s="34">
        <v>0.14515200000000003</v>
      </c>
      <c r="D18" s="34">
        <v>1.1283840000000007</v>
      </c>
      <c r="E18" s="34">
        <v>2.262816000000001</v>
      </c>
      <c r="F18" s="34">
        <v>1.6079040000000013</v>
      </c>
      <c r="G18" s="34">
        <v>64.18656</v>
      </c>
      <c r="H18" s="34">
        <v>16.305408000000003</v>
      </c>
      <c r="I18" s="34">
        <v>2.76912</v>
      </c>
      <c r="J18" s="34">
        <v>1.7763840000000006</v>
      </c>
      <c r="K18" s="34">
        <v>1.8610559999999996</v>
      </c>
      <c r="L18" s="34">
        <v>1.5811200000000007</v>
      </c>
      <c r="M18" s="34">
        <v>1.6951679999999993</v>
      </c>
      <c r="N18" s="35">
        <f>SUM(B18:M18)</f>
        <v>95.44003200000002</v>
      </c>
      <c r="O18" s="36">
        <f t="shared" si="0"/>
        <v>3.0263747827104006</v>
      </c>
      <c r="P18" s="37">
        <f t="shared" si="1"/>
        <v>99.68013784615383</v>
      </c>
      <c r="Q18" s="32"/>
    </row>
    <row r="19" spans="1:17" ht="15" customHeight="1">
      <c r="A19" s="40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>SUM(B19:M19)</f>
        <v>259.31999999999994</v>
      </c>
      <c r="O19" s="36">
        <f t="shared" si="0"/>
        <v>8.222959403999997</v>
      </c>
      <c r="P19" s="37">
        <f t="shared" si="1"/>
        <v>99.68013784615383</v>
      </c>
      <c r="Q19" s="32"/>
    </row>
    <row r="20" spans="1:17" ht="15" customHeight="1">
      <c r="A20" s="40">
        <v>2561</v>
      </c>
      <c r="B20" s="41">
        <v>6.4</v>
      </c>
      <c r="C20" s="41">
        <v>10.8</v>
      </c>
      <c r="D20" s="41">
        <v>20.3</v>
      </c>
      <c r="E20" s="41">
        <v>33.3</v>
      </c>
      <c r="F20" s="41">
        <v>37.3</v>
      </c>
      <c r="G20" s="41">
        <v>19.8</v>
      </c>
      <c r="H20" s="41">
        <v>89.5</v>
      </c>
      <c r="I20" s="41">
        <v>11</v>
      </c>
      <c r="J20" s="41">
        <v>4</v>
      </c>
      <c r="K20" s="41">
        <v>3.4</v>
      </c>
      <c r="L20" s="41">
        <v>2.6</v>
      </c>
      <c r="M20" s="41">
        <v>1.5</v>
      </c>
      <c r="N20" s="42">
        <f>SUM(B20:M20)</f>
        <v>239.89999999999998</v>
      </c>
      <c r="O20" s="43">
        <f t="shared" si="0"/>
        <v>7.60715703</v>
      </c>
      <c r="P20" s="37"/>
      <c r="Q20" s="32"/>
    </row>
    <row r="21" spans="1:17" ht="15" customHeight="1">
      <c r="A21" s="31">
        <v>2562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2575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2577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>
        <v>2581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>
        <v>2582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>
        <v>2583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>
        <v>2584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>
        <v>2585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>
        <v>2586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>
        <v>2587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>
        <v>2588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f>MAX(B7:B19)</f>
        <v>1.74</v>
      </c>
      <c r="C48" s="38">
        <f aca="true" t="shared" si="3" ref="C48:O48">MAX(C7:C19)</f>
        <v>38.65968000000001</v>
      </c>
      <c r="D48" s="38">
        <f t="shared" si="3"/>
        <v>12.52</v>
      </c>
      <c r="E48" s="38">
        <f t="shared" si="3"/>
        <v>13.855967999999994</v>
      </c>
      <c r="F48" s="38">
        <f t="shared" si="3"/>
        <v>49.84416</v>
      </c>
      <c r="G48" s="38">
        <f t="shared" si="3"/>
        <v>100.345824</v>
      </c>
      <c r="H48" s="38">
        <f t="shared" si="3"/>
        <v>104.76</v>
      </c>
      <c r="I48" s="38">
        <f t="shared" si="3"/>
        <v>40.85</v>
      </c>
      <c r="J48" s="38">
        <f t="shared" si="3"/>
        <v>14.89</v>
      </c>
      <c r="K48" s="38">
        <f t="shared" si="3"/>
        <v>3.4819199999999992</v>
      </c>
      <c r="L48" s="38">
        <f t="shared" si="3"/>
        <v>2.06</v>
      </c>
      <c r="M48" s="38">
        <f t="shared" si="3"/>
        <v>2.142720000000001</v>
      </c>
      <c r="N48" s="38">
        <f t="shared" si="3"/>
        <v>259.923168</v>
      </c>
      <c r="O48" s="38">
        <f t="shared" si="3"/>
        <v>8.2420856803296</v>
      </c>
      <c r="P48" s="39"/>
      <c r="Q48" s="32"/>
    </row>
    <row r="49" spans="1:17" ht="15" customHeight="1">
      <c r="A49" s="33" t="s">
        <v>16</v>
      </c>
      <c r="B49" s="38">
        <f>AVERAGE(B7:B19)</f>
        <v>0.2752763076923077</v>
      </c>
      <c r="C49" s="38">
        <f aca="true" t="shared" si="4" ref="C49:O49">AVERAGE(C7:C19)</f>
        <v>6.741632</v>
      </c>
      <c r="D49" s="38">
        <f t="shared" si="4"/>
        <v>2.9629710769230773</v>
      </c>
      <c r="E49" s="38">
        <f t="shared" si="4"/>
        <v>3.789288615384614</v>
      </c>
      <c r="F49" s="38">
        <f t="shared" si="4"/>
        <v>12.059775999999998</v>
      </c>
      <c r="G49" s="38">
        <f t="shared" si="4"/>
        <v>38.89471015384615</v>
      </c>
      <c r="H49" s="38">
        <f t="shared" si="4"/>
        <v>24.06665353846154</v>
      </c>
      <c r="I49" s="38">
        <f t="shared" si="4"/>
        <v>6.600633846153847</v>
      </c>
      <c r="J49" s="38">
        <f t="shared" si="4"/>
        <v>2.14908676923077</v>
      </c>
      <c r="K49" s="38">
        <f t="shared" si="4"/>
        <v>0.8761575384615383</v>
      </c>
      <c r="L49" s="38">
        <f t="shared" si="4"/>
        <v>0.6281452307692311</v>
      </c>
      <c r="M49" s="38">
        <f t="shared" si="4"/>
        <v>0.6358067692307692</v>
      </c>
      <c r="N49" s="38">
        <f>SUM(B49:M49)</f>
        <v>99.68013784615383</v>
      </c>
      <c r="O49" s="38">
        <f t="shared" si="4"/>
        <v>3.160827267060185</v>
      </c>
      <c r="P49" s="39"/>
      <c r="Q49" s="32"/>
    </row>
    <row r="50" spans="1:17" ht="15" customHeight="1">
      <c r="A50" s="33" t="s">
        <v>20</v>
      </c>
      <c r="B50" s="38">
        <f>MIN(B7:B19)</f>
        <v>0</v>
      </c>
      <c r="C50" s="38">
        <f aca="true" t="shared" si="5" ref="C50:O50">MIN(C7:C19)</f>
        <v>0</v>
      </c>
      <c r="D50" s="38">
        <f t="shared" si="5"/>
        <v>0</v>
      </c>
      <c r="E50" s="38">
        <f t="shared" si="5"/>
        <v>0</v>
      </c>
      <c r="F50" s="38">
        <f t="shared" si="5"/>
        <v>0.5823360000000001</v>
      </c>
      <c r="G50" s="38">
        <f t="shared" si="5"/>
        <v>1.940544</v>
      </c>
      <c r="H50" s="38">
        <f t="shared" si="5"/>
        <v>0.80352</v>
      </c>
      <c r="I50" s="38">
        <f t="shared" si="5"/>
        <v>0.025920000000000012</v>
      </c>
      <c r="J50" s="38">
        <f t="shared" si="5"/>
        <v>0.07776000000000004</v>
      </c>
      <c r="K50" s="38">
        <f t="shared" si="5"/>
        <v>0.02678400000000001</v>
      </c>
      <c r="L50" s="38">
        <f t="shared" si="5"/>
        <v>0</v>
      </c>
      <c r="M50" s="38">
        <f t="shared" si="5"/>
        <v>0</v>
      </c>
      <c r="N50" s="38">
        <f t="shared" si="5"/>
        <v>8.289215999999998</v>
      </c>
      <c r="O50" s="38">
        <f t="shared" si="5"/>
        <v>0.26284855259519996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2019-04-18T07:35:49Z</dcterms:modified>
  <cp:category/>
  <cp:version/>
  <cp:contentType/>
  <cp:contentStatus/>
</cp:coreProperties>
</file>