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87" sheetId="1" r:id="rId1"/>
    <sheet name="data P.87" sheetId="2" r:id="rId2"/>
  </sheets>
  <definedNames>
    <definedName name="_xlnm.Print_Area" localSheetId="1">'data P.87'!$A:$IV</definedName>
  </definedNames>
  <calcPr fullCalcOnLoad="1"/>
</workbook>
</file>

<file path=xl/sharedStrings.xml><?xml version="1.0" encoding="utf-8"?>
<sst xmlns="http://schemas.openxmlformats.org/spreadsheetml/2006/main" count="28" uniqueCount="25">
  <si>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</si>
  <si>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</si>
  <si>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</si>
  <si>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</si>
  <si>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</si>
  <si>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</si>
  <si>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</si>
  <si>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ห้วยแก้ว</t>
  </si>
  <si>
    <t>0-7770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</si>
  <si>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</si>
  <si>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</si>
  <si>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</si>
  <si>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</si>
  <si>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</si>
  <si>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อ.แม่ทา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</si>
  <si>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</si>
  <si>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</si>
  <si>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</si>
  <si>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</si>
  <si>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</si>
  <si>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P.87 น้ำแม่ทา อ.ป่าซาง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</si>
  <si>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</si>
  <si>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</si>
  <si>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</si>
  <si>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P.87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</si>
</sst>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2" fillId="4" borderId="12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P.87 น้ำแม่ทา บ้านป่าซาง อ.ป่าซาง จ.ลำพูน
พื้นที่รับน้ำ 934 ตารางกิโลเมตร</a:t>
            </a:r>
          </a:p>
        </c:rich>
      </c:tx>
      <c:layout>
        <c:manualLayout>
          <c:xMode val="factor"/>
          <c:yMode val="factor"/>
          <c:x val="0.01375"/>
          <c:y val="-0.0112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P.87'!$H$58:$H$74</c:f>
              <c:numCache>
                <c:ptCount val="17"/>
                <c:pt idx="0">
                  <c:v>1272.85</c:v>
                </c:pt>
                <c:pt idx="1">
                  <c:v>1404.15</c:v>
                </c:pt>
                <c:pt idx="2">
                  <c:v>1003.8499999999999</c:v>
                </c:pt>
                <c:pt idx="3">
                  <c:v>976.55</c:v>
                </c:pt>
                <c:pt idx="4">
                  <c:v>1134.7</c:v>
                </c:pt>
                <c:pt idx="5">
                  <c:v>1318.9</c:v>
                </c:pt>
                <c:pt idx="6">
                  <c:v>1503.05</c:v>
                </c:pt>
                <c:pt idx="7">
                  <c:v>955.6500000000001</c:v>
                </c:pt>
                <c:pt idx="8">
                  <c:v>1051</c:v>
                </c:pt>
                <c:pt idx="9">
                  <c:v>750.0999999999999</c:v>
                </c:pt>
                <c:pt idx="10">
                  <c:v>931.5</c:v>
                </c:pt>
                <c:pt idx="11">
                  <c:v>1135.15</c:v>
                </c:pt>
                <c:pt idx="12">
                  <c:v>1262.35</c:v>
                </c:pt>
                <c:pt idx="13">
                  <c:v>1057.65</c:v>
                </c:pt>
              </c:numCache>
            </c:numRef>
          </c:xVal>
          <c:yVal>
            <c:numRef>
              <c:f>'data P.87'!$D$58:$D$74</c:f>
              <c:numCache>
                <c:ptCount val="17"/>
                <c:pt idx="0">
                  <c:v>138.3917087794433</c:v>
                </c:pt>
                <c:pt idx="1">
                  <c:v>199.00584154175593</c:v>
                </c:pt>
                <c:pt idx="2">
                  <c:v>46.351657387580296</c:v>
                </c:pt>
                <c:pt idx="3">
                  <c:v>55.46435974304071</c:v>
                </c:pt>
                <c:pt idx="4">
                  <c:v>27.597122055674504</c:v>
                </c:pt>
                <c:pt idx="5">
                  <c:v>117.00909635974303</c:v>
                </c:pt>
                <c:pt idx="6">
                  <c:v>278.29032976445393</c:v>
                </c:pt>
                <c:pt idx="7">
                  <c:v>57.67246252676659</c:v>
                </c:pt>
                <c:pt idx="8">
                  <c:v>45.014029978586734</c:v>
                </c:pt>
                <c:pt idx="9">
                  <c:v>33.91061241970022</c:v>
                </c:pt>
                <c:pt idx="10">
                  <c:v>8.874963597430405</c:v>
                </c:pt>
                <c:pt idx="11">
                  <c:v>102.18418843683085</c:v>
                </c:pt>
                <c:pt idx="12">
                  <c:v>277.62312633832977</c:v>
                </c:pt>
                <c:pt idx="13">
                  <c:v>98.82226980728052</c:v>
                </c:pt>
              </c:numCache>
            </c:numRef>
          </c:yVal>
          <c:smooth val="0"/>
        </c:ser>
        <c:axId val="40003236"/>
        <c:axId val="24484805"/>
      </c:scatterChart>
      <c:valAx>
        <c:axId val="40003236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4484805"/>
        <c:crosses val="autoZero"/>
        <c:crossBetween val="midCat"/>
        <c:dispUnits/>
        <c:majorUnit val="100"/>
        <c:minorUnit val="100"/>
      </c:valAx>
      <c:valAx>
        <c:axId val="24484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03236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tabSelected="1" workbookViewId="0" topLeftCell="A1">
      <pane ySplit="4" topLeftCell="BM68" activePane="bottomLeft" state="frozen"/>
      <selection pane="topLeft" activeCell="A1" sqref="A1"/>
      <selection pane="bottomLeft" activeCell="M73" sqref="M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9" t="s">
        <v>20</v>
      </c>
      <c r="C1" s="49"/>
      <c r="D1" s="49"/>
      <c r="E1" s="49"/>
      <c r="F1" s="49"/>
      <c r="G1" s="49"/>
      <c r="H1" s="49"/>
      <c r="I1" s="49"/>
    </row>
    <row r="2" spans="2:54" ht="19.5" customHeight="1">
      <c r="B2" s="50" t="s">
        <v>0</v>
      </c>
      <c r="C2" s="28" t="s">
        <v>16</v>
      </c>
      <c r="D2" s="28" t="s">
        <v>17</v>
      </c>
      <c r="E2" s="53" t="s">
        <v>1</v>
      </c>
      <c r="F2" s="54"/>
      <c r="G2" s="54"/>
      <c r="H2" s="55"/>
      <c r="I2" s="25" t="s">
        <v>13</v>
      </c>
      <c r="J2" s="4"/>
      <c r="K2" s="4"/>
      <c r="L2" s="4"/>
      <c r="M2" s="4"/>
      <c r="N2" s="4"/>
      <c r="O2" s="4"/>
      <c r="P2" s="4"/>
      <c r="Q2" s="4"/>
      <c r="AP2" s="20"/>
      <c r="AQ2" s="7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2:54" ht="19.5" customHeight="1">
      <c r="B3" s="51"/>
      <c r="C3" s="29" t="s">
        <v>18</v>
      </c>
      <c r="D3" s="29" t="s">
        <v>19</v>
      </c>
      <c r="E3" s="5" t="s">
        <v>7</v>
      </c>
      <c r="F3" s="5" t="s">
        <v>14</v>
      </c>
      <c r="G3" s="5"/>
      <c r="H3" s="44" t="s">
        <v>2</v>
      </c>
      <c r="I3" s="26" t="s">
        <v>15</v>
      </c>
      <c r="J3" s="4"/>
      <c r="K3" s="4"/>
      <c r="L3" s="4"/>
      <c r="M3" s="4"/>
      <c r="N3" s="4"/>
      <c r="O3" s="4"/>
      <c r="P3" s="4"/>
      <c r="Q3" s="4"/>
      <c r="AP3" s="20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52"/>
      <c r="C4" s="30" t="s">
        <v>5</v>
      </c>
      <c r="D4" s="31" t="s">
        <v>3</v>
      </c>
      <c r="E4" s="6" t="s">
        <v>8</v>
      </c>
      <c r="F4" s="6">
        <v>17042</v>
      </c>
      <c r="G4" s="6"/>
      <c r="H4" s="45" t="s">
        <v>3</v>
      </c>
      <c r="I4" s="27"/>
      <c r="J4" s="4"/>
      <c r="K4" s="4"/>
      <c r="L4" s="4"/>
      <c r="M4" s="4"/>
      <c r="N4" s="4"/>
      <c r="O4" s="4"/>
      <c r="P4" s="4"/>
      <c r="Q4" s="4"/>
      <c r="AP4" s="20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2"/>
      <c r="D5" s="22"/>
      <c r="E5" s="36"/>
      <c r="F5" s="36">
        <v>1180.7</v>
      </c>
      <c r="G5" s="37"/>
      <c r="H5" s="46">
        <f>AVERAGE(E5:F5)</f>
        <v>1180.7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3"/>
      <c r="D6" s="23"/>
      <c r="E6" s="38"/>
      <c r="F6" s="38"/>
      <c r="G6" s="8"/>
      <c r="H6" s="47"/>
      <c r="I6" s="17"/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3"/>
      <c r="D7" s="23"/>
      <c r="E7" s="38"/>
      <c r="F7" s="38">
        <v>1282.2</v>
      </c>
      <c r="G7" s="8"/>
      <c r="H7" s="47">
        <f aca="true" t="shared" si="1" ref="H7:H72">AVERAGE(E7:F7)</f>
        <v>1282.2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3"/>
      <c r="D8" s="23"/>
      <c r="E8" s="38"/>
      <c r="F8" s="38">
        <v>1154.3</v>
      </c>
      <c r="G8" s="8"/>
      <c r="H8" s="47">
        <f t="shared" si="1"/>
        <v>1154.3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3"/>
      <c r="D9" s="23"/>
      <c r="E9" s="38"/>
      <c r="F9" s="38">
        <v>1402.6</v>
      </c>
      <c r="G9" s="8"/>
      <c r="H9" s="47">
        <f t="shared" si="1"/>
        <v>1402.6</v>
      </c>
      <c r="I9" s="17">
        <f t="shared" si="0"/>
        <v>0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3"/>
      <c r="D10" s="23"/>
      <c r="E10" s="38"/>
      <c r="F10" s="38">
        <v>997.4</v>
      </c>
      <c r="G10" s="8"/>
      <c r="H10" s="47">
        <f t="shared" si="1"/>
        <v>997.4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3"/>
      <c r="D11" s="23"/>
      <c r="E11" s="38"/>
      <c r="F11" s="38">
        <v>2179.5</v>
      </c>
      <c r="G11" s="8"/>
      <c r="H11" s="47">
        <f t="shared" si="1"/>
        <v>2179.5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3"/>
      <c r="D12" s="23"/>
      <c r="E12" s="38"/>
      <c r="F12" s="38"/>
      <c r="G12" s="8"/>
      <c r="H12" s="47"/>
      <c r="I12" s="17"/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3"/>
      <c r="D13" s="23"/>
      <c r="E13" s="38"/>
      <c r="F13" s="38">
        <v>940.2</v>
      </c>
      <c r="G13" s="8"/>
      <c r="H13" s="47">
        <f t="shared" si="1"/>
        <v>940.2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3"/>
      <c r="D14" s="23"/>
      <c r="E14" s="38"/>
      <c r="F14" s="38">
        <v>1287.7</v>
      </c>
      <c r="G14" s="8"/>
      <c r="H14" s="47">
        <f t="shared" si="1"/>
        <v>1287.7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3"/>
      <c r="D15" s="23"/>
      <c r="E15" s="38"/>
      <c r="F15" s="38">
        <v>1200.3</v>
      </c>
      <c r="G15" s="8"/>
      <c r="H15" s="47">
        <f t="shared" si="1"/>
        <v>1200.3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3"/>
      <c r="D16" s="23"/>
      <c r="E16" s="38"/>
      <c r="F16" s="38">
        <v>1364.9</v>
      </c>
      <c r="G16" s="8"/>
      <c r="H16" s="47">
        <f t="shared" si="1"/>
        <v>1364.9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3"/>
      <c r="D17" s="23"/>
      <c r="E17" s="38"/>
      <c r="F17" s="38">
        <v>1250.4</v>
      </c>
      <c r="G17" s="8"/>
      <c r="H17" s="47">
        <f t="shared" si="1"/>
        <v>1250.4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3"/>
      <c r="D18" s="23"/>
      <c r="E18" s="38"/>
      <c r="F18" s="38">
        <v>1032.3</v>
      </c>
      <c r="G18" s="8"/>
      <c r="H18" s="47">
        <f t="shared" si="1"/>
        <v>1032.3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3"/>
      <c r="D19" s="23"/>
      <c r="E19" s="38"/>
      <c r="F19" s="38">
        <v>1057.5</v>
      </c>
      <c r="G19" s="8"/>
      <c r="H19" s="47">
        <f t="shared" si="1"/>
        <v>1057.5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3"/>
      <c r="D20" s="23"/>
      <c r="E20" s="38"/>
      <c r="F20" s="38">
        <v>1154</v>
      </c>
      <c r="G20" s="8"/>
      <c r="H20" s="47">
        <f t="shared" si="1"/>
        <v>1154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3"/>
      <c r="D21" s="23"/>
      <c r="E21" s="38"/>
      <c r="F21" s="38">
        <v>1023.2</v>
      </c>
      <c r="G21" s="8"/>
      <c r="H21" s="47">
        <f t="shared" si="1"/>
        <v>1023.2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3"/>
      <c r="D22" s="23"/>
      <c r="E22" s="38"/>
      <c r="F22" s="38">
        <v>1296.1</v>
      </c>
      <c r="G22" s="8"/>
      <c r="H22" s="47">
        <f t="shared" si="1"/>
        <v>1296.1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3"/>
      <c r="D23" s="23"/>
      <c r="E23" s="38"/>
      <c r="F23" s="38">
        <v>1335.8</v>
      </c>
      <c r="G23" s="8"/>
      <c r="H23" s="47">
        <f t="shared" si="1"/>
        <v>1335.8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3"/>
      <c r="D24" s="23"/>
      <c r="E24" s="38"/>
      <c r="F24" s="38">
        <v>1076.8</v>
      </c>
      <c r="G24" s="8"/>
      <c r="H24" s="47">
        <f t="shared" si="1"/>
        <v>1076.8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3"/>
      <c r="D25" s="23"/>
      <c r="E25" s="38"/>
      <c r="F25" s="38">
        <v>1271.2</v>
      </c>
      <c r="G25" s="8"/>
      <c r="H25" s="47">
        <f t="shared" si="1"/>
        <v>1271.2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3"/>
      <c r="D26" s="23"/>
      <c r="E26" s="38"/>
      <c r="F26" s="38">
        <v>856.9</v>
      </c>
      <c r="G26" s="8"/>
      <c r="H26" s="47">
        <f t="shared" si="1"/>
        <v>856.9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3"/>
      <c r="D27" s="23"/>
      <c r="E27" s="38"/>
      <c r="F27" s="38">
        <v>1105.8</v>
      </c>
      <c r="G27" s="8"/>
      <c r="H27" s="47">
        <f t="shared" si="1"/>
        <v>1105.8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3"/>
      <c r="D28" s="23"/>
      <c r="E28" s="38"/>
      <c r="F28" s="38">
        <v>1340.4</v>
      </c>
      <c r="G28" s="8"/>
      <c r="H28" s="47">
        <f t="shared" si="1"/>
        <v>1340.4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3"/>
      <c r="D29" s="23"/>
      <c r="E29" s="38"/>
      <c r="F29" s="38">
        <v>869.5</v>
      </c>
      <c r="G29" s="8"/>
      <c r="H29" s="47">
        <f t="shared" si="1"/>
        <v>869.5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3"/>
      <c r="D30" s="23"/>
      <c r="E30" s="38"/>
      <c r="F30" s="38">
        <v>1222.7</v>
      </c>
      <c r="G30" s="8"/>
      <c r="H30" s="47">
        <f t="shared" si="1"/>
        <v>1222.7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3"/>
      <c r="D31" s="23"/>
      <c r="E31" s="38"/>
      <c r="F31" s="38">
        <v>1078</v>
      </c>
      <c r="G31" s="8"/>
      <c r="H31" s="47">
        <f t="shared" si="1"/>
        <v>1078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3"/>
      <c r="D32" s="23"/>
      <c r="E32" s="38"/>
      <c r="F32" s="38">
        <v>874.8</v>
      </c>
      <c r="G32" s="8"/>
      <c r="H32" s="47">
        <f t="shared" si="1"/>
        <v>874.8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3"/>
      <c r="D33" s="23"/>
      <c r="E33" s="38"/>
      <c r="F33" s="38">
        <v>906.4</v>
      </c>
      <c r="G33" s="8"/>
      <c r="H33" s="47">
        <f t="shared" si="1"/>
        <v>906.4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3"/>
      <c r="D34" s="23"/>
      <c r="E34" s="38"/>
      <c r="F34" s="38">
        <v>1592</v>
      </c>
      <c r="G34" s="8"/>
      <c r="H34" s="47">
        <f t="shared" si="1"/>
        <v>1592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3"/>
      <c r="D35" s="23"/>
      <c r="E35" s="38"/>
      <c r="F35" s="38">
        <v>1134.4</v>
      </c>
      <c r="G35" s="8"/>
      <c r="H35" s="47">
        <f t="shared" si="1"/>
        <v>1134.4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3"/>
      <c r="D36" s="23"/>
      <c r="E36" s="38"/>
      <c r="F36" s="38">
        <v>942.2</v>
      </c>
      <c r="G36" s="8"/>
      <c r="H36" s="47">
        <f t="shared" si="1"/>
        <v>942.2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3"/>
      <c r="D37" s="23"/>
      <c r="E37" s="38"/>
      <c r="F37" s="38">
        <v>1054.5</v>
      </c>
      <c r="G37" s="8"/>
      <c r="H37" s="47">
        <f t="shared" si="1"/>
        <v>1054.5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3"/>
      <c r="D38" s="23"/>
      <c r="E38" s="38"/>
      <c r="F38" s="38">
        <v>1247.5</v>
      </c>
      <c r="G38" s="8"/>
      <c r="H38" s="47">
        <f t="shared" si="1"/>
        <v>1247.5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3"/>
      <c r="D39" s="23"/>
      <c r="E39" s="38"/>
      <c r="F39" s="38">
        <v>1303.8</v>
      </c>
      <c r="G39" s="8"/>
      <c r="H39" s="47">
        <f t="shared" si="1"/>
        <v>1303.8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3"/>
      <c r="D40" s="23"/>
      <c r="E40" s="38"/>
      <c r="F40" s="38">
        <v>1063</v>
      </c>
      <c r="G40" s="8"/>
      <c r="H40" s="47">
        <f t="shared" si="1"/>
        <v>1063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3"/>
      <c r="D41" s="23"/>
      <c r="E41" s="38"/>
      <c r="F41" s="38">
        <v>1060</v>
      </c>
      <c r="G41" s="8"/>
      <c r="H41" s="47">
        <f t="shared" si="1"/>
        <v>1060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3"/>
      <c r="D42" s="23"/>
      <c r="E42" s="38"/>
      <c r="F42" s="38">
        <v>1075.1</v>
      </c>
      <c r="G42" s="8"/>
      <c r="H42" s="47">
        <f t="shared" si="1"/>
        <v>1075.1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3"/>
      <c r="D43" s="23"/>
      <c r="E43" s="38"/>
      <c r="F43" s="38">
        <v>1014.4</v>
      </c>
      <c r="G43" s="8"/>
      <c r="H43" s="47">
        <f t="shared" si="1"/>
        <v>1014.4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3"/>
      <c r="D44" s="23"/>
      <c r="E44" s="38"/>
      <c r="F44" s="38">
        <v>851.1</v>
      </c>
      <c r="G44" s="8"/>
      <c r="H44" s="47">
        <f t="shared" si="1"/>
        <v>851.1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3"/>
      <c r="D45" s="23"/>
      <c r="E45" s="38"/>
      <c r="F45" s="38">
        <v>809.1</v>
      </c>
      <c r="G45" s="8"/>
      <c r="H45" s="47">
        <f t="shared" si="1"/>
        <v>809.1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3"/>
      <c r="D46" s="23"/>
      <c r="E46" s="38"/>
      <c r="F46" s="38">
        <v>730.7</v>
      </c>
      <c r="G46" s="8"/>
      <c r="H46" s="47">
        <f t="shared" si="1"/>
        <v>730.7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3"/>
      <c r="D47" s="23"/>
      <c r="E47" s="38"/>
      <c r="F47" s="38">
        <v>1312.6</v>
      </c>
      <c r="G47" s="8"/>
      <c r="H47" s="47">
        <f t="shared" si="1"/>
        <v>1312.6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3"/>
      <c r="D48" s="23"/>
      <c r="E48" s="38"/>
      <c r="F48" s="38">
        <v>1227.8</v>
      </c>
      <c r="G48" s="8"/>
      <c r="H48" s="47">
        <f t="shared" si="1"/>
        <v>1227.8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3"/>
      <c r="D49" s="23"/>
      <c r="E49" s="38"/>
      <c r="F49" s="38">
        <v>1151.4</v>
      </c>
      <c r="G49" s="8"/>
      <c r="H49" s="47">
        <f t="shared" si="1"/>
        <v>1151.4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3"/>
      <c r="D50" s="23"/>
      <c r="E50" s="38"/>
      <c r="F50" s="38">
        <v>844.6</v>
      </c>
      <c r="G50" s="8"/>
      <c r="H50" s="47">
        <f t="shared" si="1"/>
        <v>844.6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3"/>
      <c r="D51" s="23"/>
      <c r="E51" s="38"/>
      <c r="F51" s="38">
        <v>912.2</v>
      </c>
      <c r="G51" s="8"/>
      <c r="H51" s="47">
        <f t="shared" si="1"/>
        <v>912.2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3"/>
      <c r="D52" s="23"/>
      <c r="E52" s="38"/>
      <c r="F52" s="38">
        <v>1141.9</v>
      </c>
      <c r="G52" s="8"/>
      <c r="H52" s="47">
        <f t="shared" si="1"/>
        <v>1141.9</v>
      </c>
      <c r="I52" s="17">
        <f t="shared" si="2"/>
        <v>0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3"/>
      <c r="D53" s="23"/>
      <c r="E53" s="38"/>
      <c r="F53" s="38">
        <v>1325.7</v>
      </c>
      <c r="G53" s="8"/>
      <c r="H53" s="47">
        <f t="shared" si="1"/>
        <v>1325.7</v>
      </c>
      <c r="I53" s="17">
        <f t="shared" si="2"/>
        <v>0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3"/>
      <c r="D54" s="23"/>
      <c r="E54" s="38">
        <v>1514.8</v>
      </c>
      <c r="F54" s="38">
        <v>1148.6</v>
      </c>
      <c r="G54" s="8"/>
      <c r="H54" s="47">
        <f t="shared" si="1"/>
        <v>1331.6999999999998</v>
      </c>
      <c r="I54" s="17">
        <f t="shared" si="2"/>
        <v>0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3"/>
      <c r="D55" s="23"/>
      <c r="E55" s="38">
        <v>1574.2</v>
      </c>
      <c r="F55" s="38">
        <v>1504.9</v>
      </c>
      <c r="G55" s="8"/>
      <c r="H55" s="47">
        <f t="shared" si="1"/>
        <v>1539.5500000000002</v>
      </c>
      <c r="I55" s="17">
        <f t="shared" si="2"/>
        <v>0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3"/>
      <c r="D56" s="23"/>
      <c r="E56" s="38">
        <v>1226</v>
      </c>
      <c r="F56" s="38">
        <v>730.7</v>
      </c>
      <c r="G56" s="8"/>
      <c r="H56" s="47">
        <f t="shared" si="1"/>
        <v>978.35</v>
      </c>
      <c r="I56" s="17">
        <f t="shared" si="2"/>
        <v>0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3"/>
      <c r="D57" s="23"/>
      <c r="E57" s="38">
        <v>1754.4</v>
      </c>
      <c r="F57" s="38">
        <v>1171.7</v>
      </c>
      <c r="G57" s="8"/>
      <c r="H57" s="47">
        <f t="shared" si="1"/>
        <v>1463.0500000000002</v>
      </c>
      <c r="I57" s="17">
        <f t="shared" si="2"/>
        <v>0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3">
        <v>129.25785600000003</v>
      </c>
      <c r="D58" s="23">
        <f aca="true" t="shared" si="3" ref="D58:D72">C58*1000/934</f>
        <v>138.3917087794433</v>
      </c>
      <c r="E58" s="38">
        <v>1499.9</v>
      </c>
      <c r="F58" s="38">
        <v>1045.8</v>
      </c>
      <c r="G58" s="8"/>
      <c r="H58" s="47">
        <f t="shared" si="1"/>
        <v>1272.85</v>
      </c>
      <c r="I58" s="17">
        <f t="shared" si="2"/>
        <v>10.872585833322331</v>
      </c>
      <c r="J58" s="7"/>
      <c r="K58" s="7"/>
      <c r="L58" s="7"/>
      <c r="M58" s="24"/>
      <c r="N58" s="7"/>
      <c r="O58" s="7"/>
      <c r="P58" s="7"/>
      <c r="Q58" s="7"/>
    </row>
    <row r="59" spans="2:17" ht="19.5" customHeight="1">
      <c r="B59" s="15">
        <v>2549</v>
      </c>
      <c r="C59" s="33">
        <v>185.87145600000002</v>
      </c>
      <c r="D59" s="23">
        <f t="shared" si="3"/>
        <v>199.00584154175593</v>
      </c>
      <c r="E59" s="38">
        <v>1297.8</v>
      </c>
      <c r="F59" s="38">
        <v>1510.5</v>
      </c>
      <c r="G59" s="8"/>
      <c r="H59" s="47">
        <f t="shared" si="1"/>
        <v>1404.15</v>
      </c>
      <c r="I59" s="17">
        <f t="shared" si="2"/>
        <v>14.172691061621332</v>
      </c>
      <c r="J59" s="7"/>
      <c r="K59" s="7"/>
      <c r="L59" s="7"/>
      <c r="M59" s="24"/>
      <c r="N59" s="7"/>
      <c r="O59" s="7"/>
      <c r="P59" s="7"/>
      <c r="Q59" s="7"/>
    </row>
    <row r="60" spans="2:17" ht="19.5" customHeight="1">
      <c r="B60" s="15">
        <v>2550</v>
      </c>
      <c r="C60" s="33">
        <v>43.29244799999999</v>
      </c>
      <c r="D60" s="23">
        <f t="shared" si="3"/>
        <v>46.351657387580296</v>
      </c>
      <c r="E60" s="38">
        <v>978.9</v>
      </c>
      <c r="F60" s="38">
        <v>1028.8</v>
      </c>
      <c r="G60" s="8"/>
      <c r="H60" s="47">
        <f>AVERAGE(E60:F60)</f>
        <v>1003.8499999999999</v>
      </c>
      <c r="I60" s="17">
        <f t="shared" si="2"/>
        <v>4.61738879190918</v>
      </c>
      <c r="J60" s="7"/>
      <c r="K60" s="7"/>
      <c r="L60" s="7"/>
      <c r="M60" s="24"/>
      <c r="N60" s="7"/>
      <c r="O60" s="7"/>
      <c r="P60" s="7"/>
      <c r="Q60" s="7"/>
    </row>
    <row r="61" spans="2:17" ht="19.5" customHeight="1">
      <c r="B61" s="15">
        <v>2551</v>
      </c>
      <c r="C61" s="33">
        <v>51.80371200000002</v>
      </c>
      <c r="D61" s="23">
        <f t="shared" si="3"/>
        <v>55.46435974304071</v>
      </c>
      <c r="E61" s="38">
        <v>731.1</v>
      </c>
      <c r="F61" s="38">
        <v>1222</v>
      </c>
      <c r="G61" s="8"/>
      <c r="H61" s="47">
        <f t="shared" si="1"/>
        <v>976.55</v>
      </c>
      <c r="I61" s="17">
        <f t="shared" si="2"/>
        <v>5.679623136863521</v>
      </c>
      <c r="J61" s="7"/>
      <c r="K61" s="7"/>
      <c r="L61" s="7"/>
      <c r="M61" s="24"/>
      <c r="N61" s="7"/>
      <c r="O61" s="7"/>
      <c r="P61" s="7"/>
      <c r="Q61" s="7"/>
    </row>
    <row r="62" spans="2:17" ht="19.5" customHeight="1">
      <c r="B62" s="15">
        <v>2552</v>
      </c>
      <c r="C62" s="33">
        <v>25.775711999999984</v>
      </c>
      <c r="D62" s="23">
        <f t="shared" si="3"/>
        <v>27.597122055674504</v>
      </c>
      <c r="E62" s="38">
        <v>1134.7</v>
      </c>
      <c r="F62" s="38"/>
      <c r="G62" s="8"/>
      <c r="H62" s="47">
        <f t="shared" si="1"/>
        <v>1134.7</v>
      </c>
      <c r="I62" s="17">
        <f t="shared" si="2"/>
        <v>2.432107346053979</v>
      </c>
      <c r="J62" s="7"/>
      <c r="K62" s="7"/>
      <c r="L62" s="7"/>
      <c r="M62" s="24"/>
      <c r="N62" s="7"/>
      <c r="O62" s="7"/>
      <c r="P62" s="7"/>
      <c r="Q62" s="7"/>
    </row>
    <row r="63" spans="2:17" ht="19.5" customHeight="1">
      <c r="B63" s="15">
        <v>2553</v>
      </c>
      <c r="C63" s="33">
        <v>109.28649599999999</v>
      </c>
      <c r="D63" s="23">
        <f t="shared" si="3"/>
        <v>117.00909635974303</v>
      </c>
      <c r="E63" s="38">
        <v>1440.9</v>
      </c>
      <c r="F63" s="38">
        <v>1196.9</v>
      </c>
      <c r="G63" s="8"/>
      <c r="H63" s="47">
        <f t="shared" si="1"/>
        <v>1318.9</v>
      </c>
      <c r="I63" s="17">
        <f t="shared" si="2"/>
        <v>8.871718580615894</v>
      </c>
      <c r="J63" s="7"/>
      <c r="K63" s="7"/>
      <c r="L63" s="7"/>
      <c r="M63" s="24"/>
      <c r="N63" s="7"/>
      <c r="O63" s="7"/>
      <c r="P63" s="7"/>
      <c r="Q63" s="7"/>
    </row>
    <row r="64" spans="2:17" ht="19.5" customHeight="1">
      <c r="B64" s="15">
        <v>2554</v>
      </c>
      <c r="C64" s="33">
        <v>259.923168</v>
      </c>
      <c r="D64" s="23">
        <f t="shared" si="3"/>
        <v>278.29032976445393</v>
      </c>
      <c r="E64" s="38">
        <v>1706.3</v>
      </c>
      <c r="F64" s="38">
        <v>1299.8</v>
      </c>
      <c r="G64" s="8"/>
      <c r="H64" s="47">
        <f t="shared" si="1"/>
        <v>1503.05</v>
      </c>
      <c r="I64" s="17">
        <f t="shared" si="2"/>
        <v>18.51504140011669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3">
        <v>53.86608</v>
      </c>
      <c r="D65" s="23">
        <f t="shared" si="3"/>
        <v>57.67246252676659</v>
      </c>
      <c r="E65" s="38">
        <v>1095.5</v>
      </c>
      <c r="F65" s="38">
        <v>815.8000000000002</v>
      </c>
      <c r="G65" s="8"/>
      <c r="H65" s="47">
        <f t="shared" si="1"/>
        <v>955.6500000000001</v>
      </c>
      <c r="I65" s="17">
        <f t="shared" si="2"/>
        <v>6.034893792368187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3">
        <v>42.04310400000001</v>
      </c>
      <c r="D66" s="23">
        <f t="shared" si="3"/>
        <v>45.014029978586734</v>
      </c>
      <c r="E66" s="38">
        <v>1051</v>
      </c>
      <c r="F66" s="38"/>
      <c r="G66" s="8"/>
      <c r="H66" s="47">
        <f t="shared" si="1"/>
        <v>1051</v>
      </c>
      <c r="I66" s="17">
        <f t="shared" si="2"/>
        <v>4.282971453719004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3">
        <v>31.672512000000005</v>
      </c>
      <c r="D67" s="23">
        <f t="shared" si="3"/>
        <v>33.91061241970022</v>
      </c>
      <c r="E67" s="38">
        <v>750.0999999999999</v>
      </c>
      <c r="F67" s="38"/>
      <c r="G67" s="8"/>
      <c r="H67" s="47">
        <f t="shared" si="1"/>
        <v>750.0999999999999</v>
      </c>
      <c r="I67" s="17">
        <f t="shared" si="2"/>
        <v>4.520812214331452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3">
        <v>8.289215999999998</v>
      </c>
      <c r="D68" s="23">
        <f t="shared" si="3"/>
        <v>8.874963597430405</v>
      </c>
      <c r="E68" s="38">
        <v>931.5</v>
      </c>
      <c r="F68" s="38"/>
      <c r="G68" s="8"/>
      <c r="H68" s="47">
        <f t="shared" si="1"/>
        <v>931.5</v>
      </c>
      <c r="I68" s="17">
        <f t="shared" si="2"/>
        <v>0.9527604506098126</v>
      </c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3">
        <v>95.44003200000002</v>
      </c>
      <c r="D69" s="23">
        <f t="shared" si="3"/>
        <v>102.18418843683085</v>
      </c>
      <c r="E69" s="38">
        <v>1162.1</v>
      </c>
      <c r="F69" s="38">
        <v>1108.2</v>
      </c>
      <c r="G69" s="8"/>
      <c r="H69" s="47">
        <f t="shared" si="1"/>
        <v>1135.15</v>
      </c>
      <c r="I69" s="17">
        <f>D69*100/H69</f>
        <v>9.00182252890198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3">
        <v>259.3</v>
      </c>
      <c r="D70" s="23">
        <f t="shared" si="3"/>
        <v>277.62312633832977</v>
      </c>
      <c r="E70" s="38">
        <v>1037.4</v>
      </c>
      <c r="F70" s="38">
        <v>1487.3</v>
      </c>
      <c r="G70" s="40"/>
      <c r="H70" s="47">
        <f t="shared" si="1"/>
        <v>1262.35</v>
      </c>
      <c r="I70" s="17">
        <f>D70*100/H70</f>
        <v>21.992563578906786</v>
      </c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>
        <v>2561</v>
      </c>
      <c r="C71" s="33">
        <v>92.3</v>
      </c>
      <c r="D71" s="23">
        <f t="shared" si="3"/>
        <v>98.82226980728052</v>
      </c>
      <c r="E71" s="38">
        <v>1005.8</v>
      </c>
      <c r="F71" s="38">
        <v>1109.5</v>
      </c>
      <c r="G71" s="40"/>
      <c r="H71" s="47">
        <f t="shared" si="1"/>
        <v>1057.65</v>
      </c>
      <c r="I71" s="17">
        <f>D71*100/H71</f>
        <v>9.343570160949323</v>
      </c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>
        <v>2562</v>
      </c>
      <c r="C72" s="33">
        <v>8.9</v>
      </c>
      <c r="D72" s="23">
        <f t="shared" si="3"/>
        <v>9.528907922912206</v>
      </c>
      <c r="E72" s="38">
        <v>756.1</v>
      </c>
      <c r="F72" s="38">
        <v>881.2</v>
      </c>
      <c r="G72" s="40"/>
      <c r="H72" s="47">
        <f t="shared" si="1"/>
        <v>818.6500000000001</v>
      </c>
      <c r="I72" s="17">
        <f>D72*100/H72</f>
        <v>1.1639782474698839</v>
      </c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3"/>
      <c r="D73" s="23"/>
      <c r="E73" s="38"/>
      <c r="F73" s="38"/>
      <c r="G73" s="40"/>
      <c r="H73" s="47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3"/>
      <c r="D74" s="23"/>
      <c r="E74" s="38"/>
      <c r="F74" s="38"/>
      <c r="G74" s="40"/>
      <c r="H74" s="47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4">
        <f>SUM(C58:C74)/11</f>
        <v>127.0019810909091</v>
      </c>
      <c r="D75" s="35">
        <f>AVERAGE(D58:D74)</f>
        <v>99.71604511063525</v>
      </c>
      <c r="E75" s="39"/>
      <c r="F75" s="39"/>
      <c r="G75" s="41"/>
      <c r="H75" s="48">
        <f>AVERAGE(H5:H74)</f>
        <v>1142.7931818181817</v>
      </c>
      <c r="I75" s="19">
        <f>D75*100/H75</f>
        <v>8.725642285683506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24</v>
      </c>
      <c r="C79" s="12"/>
      <c r="D79" s="12"/>
      <c r="E79" s="42">
        <v>934</v>
      </c>
      <c r="F79" s="13" t="s">
        <v>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21</v>
      </c>
      <c r="C80" s="12"/>
      <c r="D80" s="12"/>
      <c r="E80" s="42">
        <f>C75</f>
        <v>127.0019810909091</v>
      </c>
      <c r="F80" s="1" t="s">
        <v>10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22</v>
      </c>
      <c r="C81" s="12"/>
      <c r="D81" s="12"/>
      <c r="E81" s="42">
        <f>D75</f>
        <v>99.71604511063525</v>
      </c>
      <c r="F81" s="13" t="s">
        <v>11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23</v>
      </c>
      <c r="C82" s="12"/>
      <c r="D82" s="12"/>
      <c r="E82" s="42">
        <f>H75</f>
        <v>1142.7931818181817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12</v>
      </c>
      <c r="C83" s="12"/>
      <c r="D83" s="12"/>
      <c r="E83" s="43">
        <f>((D75*100)/H75)</f>
        <v>8.725642285683506</v>
      </c>
      <c r="F83" s="12" t="s">
        <v>13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2020-06-23T06:44:15Z</dcterms:modified>
  <cp:category/>
  <cp:version/>
  <cp:contentType/>
  <cp:contentStatus/>
</cp:coreProperties>
</file>