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<sst xmlns="http://schemas.openxmlformats.org/spreadsheetml/2006/main" count="29" uniqueCount="24">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</sst>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-0.028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425"/>
          <c:w val="0.8605"/>
          <c:h val="0.65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'P.87-H.05'!$A$7:$A$25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'P.87-H.05'!$N$7:$N$25</c:f>
              <c:numCache>
                <c:ptCount val="19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29.770000000000007</c:v>
                </c:pt>
                <c:pt idx="16">
                  <c:v>65.795328</c:v>
                </c:pt>
                <c:pt idx="17">
                  <c:v>170.95726079999994</c:v>
                </c:pt>
                <c:pt idx="18">
                  <c:v>115.15253759999999</c:v>
                </c:pt>
              </c:numCache>
            </c:numRef>
          </c:val>
        </c:ser>
        <c:gapWidth val="100"/>
        <c:axId val="46099783"/>
        <c:axId val="12244864"/>
      </c:barChart>
      <c:lineChart>
        <c:grouping val="standard"/>
        <c:varyColors val="0"/>
        <c:ser>
          <c:idx val="1"/>
          <c:order val="1"/>
          <c:tx>
            <c:v>ค่าเฉลี่ย 92.4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'P.87-H.05'!$A$7:$A$25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'P.87-H.05'!$P$7:$P$24</c:f>
              <c:numCache>
                <c:ptCount val="18"/>
                <c:pt idx="0">
                  <c:v>92.42195182222223</c:v>
                </c:pt>
                <c:pt idx="1">
                  <c:v>92.42195182222223</c:v>
                </c:pt>
                <c:pt idx="2">
                  <c:v>92.42195182222223</c:v>
                </c:pt>
                <c:pt idx="3">
                  <c:v>92.42195182222223</c:v>
                </c:pt>
                <c:pt idx="4">
                  <c:v>92.42195182222223</c:v>
                </c:pt>
                <c:pt idx="5">
                  <c:v>92.42195182222223</c:v>
                </c:pt>
                <c:pt idx="6">
                  <c:v>92.42195182222223</c:v>
                </c:pt>
                <c:pt idx="7">
                  <c:v>92.42195182222223</c:v>
                </c:pt>
                <c:pt idx="8">
                  <c:v>92.42195182222223</c:v>
                </c:pt>
                <c:pt idx="9">
                  <c:v>92.42195182222223</c:v>
                </c:pt>
                <c:pt idx="10">
                  <c:v>92.42195182222223</c:v>
                </c:pt>
                <c:pt idx="11">
                  <c:v>92.42195182222223</c:v>
                </c:pt>
                <c:pt idx="12">
                  <c:v>92.42195182222223</c:v>
                </c:pt>
                <c:pt idx="13">
                  <c:v>92.42195182222223</c:v>
                </c:pt>
                <c:pt idx="14">
                  <c:v>92.42195182222223</c:v>
                </c:pt>
                <c:pt idx="15">
                  <c:v>92.42195182222223</c:v>
                </c:pt>
                <c:pt idx="16">
                  <c:v>92.42195182222223</c:v>
                </c:pt>
                <c:pt idx="17">
                  <c:v>92.42195182222223</c:v>
                </c:pt>
              </c:numCache>
            </c:numRef>
          </c:val>
          <c:smooth val="0"/>
        </c:ser>
        <c:axId val="46099783"/>
        <c:axId val="12244864"/>
      </c:lineChart>
      <c:catAx>
        <c:axId val="46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244864"/>
        <c:crossesAt val="0"/>
        <c:auto val="1"/>
        <c:lblOffset val="100"/>
        <c:tickLblSkip val="1"/>
        <c:noMultiLvlLbl val="0"/>
      </c:catAx>
      <c:valAx>
        <c:axId val="1224486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783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0"/>
  <sheetViews>
    <sheetView showGridLines="0" zoomScalePageLayoutView="0" workbookViewId="0" topLeftCell="A19">
      <selection activeCell="B25" sqref="B25:K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4">$N$31</f>
        <v>92.42195182222223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3">+N8*1000000/(365*86400)</f>
        <v>5.893945205479453</v>
      </c>
      <c r="P8" s="37">
        <f t="shared" si="0"/>
        <v>92.42195182222223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92.42195182222223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92.42195182222223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92.42195182222223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92.42195182222223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92.42195182222223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92.42195182222223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92.42195182222223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92.42195182222223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92.42195182222223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92.42195182222223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92.42195182222223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92.42195182222223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92.42195182222223</v>
      </c>
      <c r="Q21" s="32"/>
    </row>
    <row r="22" spans="1:17" ht="15" customHeight="1">
      <c r="A22" s="31">
        <v>2563</v>
      </c>
      <c r="B22" s="34">
        <v>0</v>
      </c>
      <c r="C22" s="34">
        <v>0</v>
      </c>
      <c r="D22" s="34">
        <v>0</v>
      </c>
      <c r="E22" s="34">
        <v>0.13</v>
      </c>
      <c r="F22" s="34">
        <v>15.05</v>
      </c>
      <c r="G22" s="34">
        <v>10.41</v>
      </c>
      <c r="H22" s="34">
        <v>0.51</v>
      </c>
      <c r="I22" s="34">
        <v>3.3</v>
      </c>
      <c r="J22" s="34">
        <v>0.21</v>
      </c>
      <c r="K22" s="34">
        <v>0.16</v>
      </c>
      <c r="L22" s="34">
        <v>0</v>
      </c>
      <c r="M22" s="34">
        <v>0</v>
      </c>
      <c r="N22" s="35">
        <f t="shared" si="3"/>
        <v>29.770000000000007</v>
      </c>
      <c r="O22" s="36">
        <f t="shared" si="2"/>
        <v>0.944000507356672</v>
      </c>
      <c r="P22" s="37">
        <f t="shared" si="0"/>
        <v>92.42195182222223</v>
      </c>
      <c r="Q22" s="32"/>
    </row>
    <row r="23" spans="1:17" ht="15" customHeight="1">
      <c r="A23" s="31">
        <v>2564</v>
      </c>
      <c r="B23" s="34">
        <v>0.8125920000000009</v>
      </c>
      <c r="C23" s="34">
        <v>0.9158400000000004</v>
      </c>
      <c r="D23" s="34">
        <v>0.8100000000000002</v>
      </c>
      <c r="E23" s="34">
        <v>0.8484480000000004</v>
      </c>
      <c r="F23" s="34">
        <v>1.2830400000000006</v>
      </c>
      <c r="G23" s="34">
        <v>37.353311999999995</v>
      </c>
      <c r="H23" s="34">
        <v>15.809903999999998</v>
      </c>
      <c r="I23" s="34">
        <v>6.823872000000001</v>
      </c>
      <c r="J23" s="34">
        <v>0.26697600000000016</v>
      </c>
      <c r="K23" s="34">
        <v>0.319248</v>
      </c>
      <c r="L23" s="34">
        <v>0.2842560000000001</v>
      </c>
      <c r="M23" s="34">
        <v>0.2678400000000002</v>
      </c>
      <c r="N23" s="35">
        <f>SUM(B23:M23)</f>
        <v>65.795328</v>
      </c>
      <c r="O23" s="36">
        <f t="shared" si="2"/>
        <v>2.0863561643835618</v>
      </c>
      <c r="P23" s="37">
        <f t="shared" si="0"/>
        <v>92.42195182222223</v>
      </c>
      <c r="Q23" s="32"/>
    </row>
    <row r="24" spans="1:17" ht="15" customHeight="1">
      <c r="A24" s="31">
        <v>2565</v>
      </c>
      <c r="B24" s="34">
        <v>0.2574720000000002</v>
      </c>
      <c r="C24" s="34">
        <v>4.6967903999999985</v>
      </c>
      <c r="D24" s="34">
        <v>0.7845120000000007</v>
      </c>
      <c r="E24" s="34">
        <v>9.568627200000009</v>
      </c>
      <c r="F24" s="34">
        <v>39.16512000000001</v>
      </c>
      <c r="G24" s="34">
        <v>74.05387199999997</v>
      </c>
      <c r="H24" s="34">
        <v>41.59123199999999</v>
      </c>
      <c r="I24" s="34">
        <v>0.3521664000000002</v>
      </c>
      <c r="J24" s="34">
        <v>0.22429440000000006</v>
      </c>
      <c r="K24" s="34">
        <v>0.14083200000000012</v>
      </c>
      <c r="L24" s="34">
        <v>0.1223424000000001</v>
      </c>
      <c r="M24" s="34">
        <v>0</v>
      </c>
      <c r="N24" s="35">
        <f>SUM(B24:M24)</f>
        <v>170.95726079999994</v>
      </c>
      <c r="O24" s="36">
        <f>+N24*1000000/(365*86400)</f>
        <v>5.42101917808219</v>
      </c>
      <c r="P24" s="37">
        <f t="shared" si="0"/>
        <v>92.42195182222223</v>
      </c>
      <c r="Q24" s="32"/>
    </row>
    <row r="25" spans="1:17" ht="15" customHeight="1">
      <c r="A25" s="40">
        <v>2566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28.640735999999904</v>
      </c>
      <c r="H25" s="41">
        <v>80.57750400000008</v>
      </c>
      <c r="I25" s="41">
        <v>5.771865600000007</v>
      </c>
      <c r="J25" s="41">
        <v>0.07750080000000001</v>
      </c>
      <c r="K25" s="41">
        <v>0.08493120000000001</v>
      </c>
      <c r="L25" s="41"/>
      <c r="M25" s="41"/>
      <c r="N25" s="42">
        <f>SUM(B25:M25)</f>
        <v>115.15253759999999</v>
      </c>
      <c r="O25" s="43">
        <f>+N25*1000000/(365*86400)</f>
        <v>3.65146301369863</v>
      </c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3" t="s">
        <v>19</v>
      </c>
      <c r="B30" s="38">
        <f>MAX(B7:B24)</f>
        <v>1.74</v>
      </c>
      <c r="C30" s="38">
        <f aca="true" t="shared" si="4" ref="C30:M30">MAX(C7:C24)</f>
        <v>38.65968000000001</v>
      </c>
      <c r="D30" s="38">
        <f t="shared" si="4"/>
        <v>12.52</v>
      </c>
      <c r="E30" s="38">
        <f t="shared" si="4"/>
        <v>13.855967999999994</v>
      </c>
      <c r="F30" s="38">
        <f t="shared" si="4"/>
        <v>49.84416</v>
      </c>
      <c r="G30" s="38">
        <f t="shared" si="4"/>
        <v>100.345824</v>
      </c>
      <c r="H30" s="38">
        <f t="shared" si="4"/>
        <v>104.76</v>
      </c>
      <c r="I30" s="38">
        <f t="shared" si="4"/>
        <v>40.85</v>
      </c>
      <c r="J30" s="38">
        <f t="shared" si="4"/>
        <v>14.89</v>
      </c>
      <c r="K30" s="38">
        <f t="shared" si="4"/>
        <v>3.4819199999999992</v>
      </c>
      <c r="L30" s="38">
        <f t="shared" si="4"/>
        <v>2.06</v>
      </c>
      <c r="M30" s="38">
        <f t="shared" si="4"/>
        <v>2.142720000000001</v>
      </c>
      <c r="N30" s="38">
        <f>MAX(N7:N24)</f>
        <v>259.923168</v>
      </c>
      <c r="O30" s="36">
        <f>+N30*1000000/(365*86400)</f>
        <v>8.242109589041094</v>
      </c>
      <c r="P30" s="39"/>
      <c r="Q30" s="32"/>
    </row>
    <row r="31" spans="1:17" ht="15" customHeight="1">
      <c r="A31" s="33" t="s">
        <v>16</v>
      </c>
      <c r="B31" s="38">
        <f>AVERAGE(B7:B24)</f>
        <v>0.2935564444444445</v>
      </c>
      <c r="C31" s="38">
        <f aca="true" t="shared" si="5" ref="C31:M31">AVERAGE(C7:C24)</f>
        <v>5.234531022222224</v>
      </c>
      <c r="D31" s="38">
        <f t="shared" si="5"/>
        <v>2.440059555555555</v>
      </c>
      <c r="E31" s="38">
        <f t="shared" si="5"/>
        <v>3.8437708444444443</v>
      </c>
      <c r="F31" s="38">
        <f t="shared" si="5"/>
        <v>12.341389333333334</v>
      </c>
      <c r="G31" s="38">
        <f t="shared" si="5"/>
        <v>35.198961777777775</v>
      </c>
      <c r="H31" s="38">
        <f t="shared" si="5"/>
        <v>23.756384888888892</v>
      </c>
      <c r="I31" s="38">
        <f t="shared" si="5"/>
        <v>5.738699911111111</v>
      </c>
      <c r="J31" s="38">
        <f t="shared" si="5"/>
        <v>1.7161016888888891</v>
      </c>
      <c r="K31" s="38">
        <f t="shared" si="5"/>
        <v>0.7696337777777778</v>
      </c>
      <c r="L31" s="38">
        <f t="shared" si="5"/>
        <v>0.5572981333333336</v>
      </c>
      <c r="M31" s="38">
        <f t="shared" si="5"/>
        <v>0.5315644444444445</v>
      </c>
      <c r="N31" s="38">
        <f>SUM(B31:M31)</f>
        <v>92.42195182222223</v>
      </c>
      <c r="O31" s="36">
        <f>+N31*1000000/(365*86400)</f>
        <v>2.9306808670161795</v>
      </c>
      <c r="P31" s="39"/>
      <c r="Q31" s="32"/>
    </row>
    <row r="32" spans="1:17" ht="15" customHeight="1">
      <c r="A32" s="33" t="s">
        <v>20</v>
      </c>
      <c r="B32" s="38">
        <f>MIN(B7:B24)</f>
        <v>0</v>
      </c>
      <c r="C32" s="38">
        <f aca="true" t="shared" si="6" ref="C32:M32">MIN(C7:C24)</f>
        <v>0</v>
      </c>
      <c r="D32" s="38">
        <f t="shared" si="6"/>
        <v>0</v>
      </c>
      <c r="E32" s="38">
        <f t="shared" si="6"/>
        <v>0</v>
      </c>
      <c r="F32" s="38">
        <f t="shared" si="6"/>
        <v>0.18</v>
      </c>
      <c r="G32" s="38">
        <f t="shared" si="6"/>
        <v>1.57</v>
      </c>
      <c r="H32" s="38">
        <f t="shared" si="6"/>
        <v>0.51</v>
      </c>
      <c r="I32" s="38">
        <f t="shared" si="6"/>
        <v>0.025920000000000012</v>
      </c>
      <c r="J32" s="38">
        <f t="shared" si="6"/>
        <v>0.07776000000000004</v>
      </c>
      <c r="K32" s="38">
        <f t="shared" si="6"/>
        <v>0.02678400000000001</v>
      </c>
      <c r="L32" s="38">
        <f t="shared" si="6"/>
        <v>0</v>
      </c>
      <c r="M32" s="38">
        <f t="shared" si="6"/>
        <v>0</v>
      </c>
      <c r="N32" s="38">
        <f>MIN(N7:N24)</f>
        <v>8.29</v>
      </c>
      <c r="O32" s="36">
        <f>+N32*1000000/(365*86400)</f>
        <v>0.2628741755454084</v>
      </c>
      <c r="P32" s="39"/>
      <c r="Q32" s="32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4"/>
      <c r="B41" s="25"/>
      <c r="C41" s="26"/>
      <c r="D41" s="27"/>
      <c r="E41" s="25"/>
      <c r="F41" s="25"/>
      <c r="G41" s="25"/>
      <c r="H41" s="25"/>
      <c r="I41" s="25"/>
      <c r="J41" s="25"/>
      <c r="K41" s="25"/>
      <c r="L41" s="25"/>
      <c r="M41" s="25"/>
      <c r="N41" s="28"/>
      <c r="O41" s="27"/>
    </row>
    <row r="42" spans="1:15" ht="24.75" customHeight="1">
      <c r="A42" s="24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4">
    <mergeCell ref="A2:O2"/>
    <mergeCell ref="L3:O3"/>
    <mergeCell ref="A3:D3"/>
    <mergeCell ref="A34:O3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2024-02-20T02:56:06Z</dcterms:modified>
  <cp:category/>
  <cp:version/>
  <cp:contentType/>
  <cp:contentStatus/>
</cp:coreProperties>
</file>