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90" sheetId="1" r:id="rId1"/>
    <sheet name="P.90-H.05" sheetId="2" r:id="rId2"/>
  </sheets>
  <definedNames>
    <definedName name="_Regression_Int" localSheetId="1" hidden="1">1</definedName>
    <definedName name="Print_Area_MI">'P.90-H.05'!$A$1:$N$6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<sst xmlns="http://schemas.openxmlformats.org/spreadsheetml/2006/main" count="30" uniqueCount="25">
  <si>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</si>
  <si>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</si>
  <si>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</si>
  <si>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</si>
  <si>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</si>
  <si>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</si>
  <si>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</si>
  <si>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</si>
  <si>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</si>
  <si>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</si>
  <si>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</si>
  <si>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</si>
  <si>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</si>
  <si>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</si>
  <si>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</si>
  <si>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</si>
  <si>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</si>
  <si>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</si>
  <si>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</si>
  <si>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</si>
  <si>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</si>
  <si>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แม่น้ำปิง(P.90)</t>
  </si>
  <si>
    <t>สถานี P.90  :  แม่น้ำปิง อ.แม่แตง จ.เชียงใหม่</t>
  </si>
  <si>
    <t xml:space="preserve"> พี้นที่รับน้ำ   1,661     ตร.กม. </t>
  </si>
  <si>
    <t>ปิดการสำรวจปริมาณน้ำ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</si>
</sst>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left"/>
      <protection/>
    </xf>
    <xf numFmtId="236" fontId="25" fillId="19" borderId="18" xfId="0" applyNumberFormat="1" applyFont="1" applyFill="1" applyBorder="1" applyAlignment="1" applyProtection="1">
      <alignment horizontal="center" vertical="center"/>
      <protection/>
    </xf>
    <xf numFmtId="236" fontId="25" fillId="19" borderId="0" xfId="0" applyNumberFormat="1" applyFont="1" applyFill="1" applyBorder="1" applyAlignment="1" applyProtection="1">
      <alignment horizontal="center" vertical="center"/>
      <protection/>
    </xf>
    <xf numFmtId="236" fontId="25" fillId="19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235"/>
          <c:w val="0.871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'P.90-H.05'!$A$7:$A$11</c:f>
              <c:numCache>
                <c:ptCount val="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</c:numCache>
            </c:numRef>
          </c:cat>
          <c:val>
            <c:numRef>
              <c:f>'P.90-H.05'!$N$7:$N$11</c:f>
              <c:numCache>
                <c:ptCount val="5"/>
                <c:pt idx="0">
                  <c:v>682.807104</c:v>
                </c:pt>
                <c:pt idx="1">
                  <c:v>889.5052800000002</c:v>
                </c:pt>
                <c:pt idx="2">
                  <c:v>342.87667200000004</c:v>
                </c:pt>
                <c:pt idx="3">
                  <c:v>524.358144</c:v>
                </c:pt>
                <c:pt idx="4">
                  <c:v>430.71264</c:v>
                </c:pt>
              </c:numCache>
            </c:numRef>
          </c:val>
        </c:ser>
        <c:axId val="33492013"/>
        <c:axId val="30995254"/>
      </c:barChart>
      <c:lineChart>
        <c:grouping val="standard"/>
        <c:varyColors val="0"/>
        <c:ser>
          <c:idx val="1"/>
          <c:order val="1"/>
          <c:tx>
            <c:v>ค่าเฉลี่ย 574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'P.90-H.05'!$A$7:$A$11</c:f>
              <c:numCache>
                <c:ptCount val="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</c:numCache>
            </c:numRef>
          </c:cat>
          <c:val>
            <c:numRef>
              <c:f>'P.90-H.05'!$P$7:$P$11</c:f>
              <c:numCache>
                <c:ptCount val="5"/>
                <c:pt idx="0">
                  <c:v>574.0519680000001</c:v>
                </c:pt>
                <c:pt idx="1">
                  <c:v>574.0519680000001</c:v>
                </c:pt>
                <c:pt idx="2">
                  <c:v>574.0519680000001</c:v>
                </c:pt>
                <c:pt idx="3">
                  <c:v>574.0519680000001</c:v>
                </c:pt>
                <c:pt idx="4">
                  <c:v>574.0519680000001</c:v>
                </c:pt>
              </c:numCache>
            </c:numRef>
          </c:val>
          <c:smooth val="0"/>
        </c:ser>
        <c:axId val="33492013"/>
        <c:axId val="30995254"/>
      </c:lineChart>
      <c:catAx>
        <c:axId val="3349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995254"/>
        <c:crossesAt val="0"/>
        <c:auto val="1"/>
        <c:lblOffset val="100"/>
        <c:tickLblSkip val="1"/>
        <c:noMultiLvlLbl val="0"/>
      </c:catAx>
      <c:valAx>
        <c:axId val="30995254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92013"/>
        <c:crossesAt val="1"/>
        <c:crossBetween val="between"/>
        <c:dispUnits/>
        <c:majorUnit val="2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zoomScalePageLayoutView="0" workbookViewId="0" topLeftCell="A1">
      <selection activeCell="T16" sqref="T1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6.25" customHeight="1">
      <c r="A3" s="42" t="s">
        <v>21</v>
      </c>
      <c r="B3" s="42"/>
      <c r="C3" s="42"/>
      <c r="D3" s="42"/>
      <c r="E3" s="5"/>
      <c r="F3" s="5"/>
      <c r="G3" s="5"/>
      <c r="H3" s="5"/>
      <c r="I3" s="5"/>
      <c r="J3" s="5"/>
      <c r="K3" s="5"/>
      <c r="L3" s="41" t="s">
        <v>23</v>
      </c>
      <c r="M3" s="41"/>
      <c r="N3" s="41"/>
      <c r="O3" s="4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2553</v>
      </c>
      <c r="B7" s="34">
        <v>4.517856000000003</v>
      </c>
      <c r="C7" s="34">
        <v>3.1285440000000015</v>
      </c>
      <c r="D7" s="34">
        <v>9.422783999999998</v>
      </c>
      <c r="E7" s="34">
        <v>35.461152</v>
      </c>
      <c r="F7" s="34">
        <v>187.88457599999998</v>
      </c>
      <c r="G7" s="34">
        <v>207.06192</v>
      </c>
      <c r="H7" s="34">
        <v>119.43072000000001</v>
      </c>
      <c r="I7" s="34">
        <v>44.71027200000001</v>
      </c>
      <c r="J7" s="34">
        <v>25.354080000000014</v>
      </c>
      <c r="K7" s="34">
        <v>19.680192000000005</v>
      </c>
      <c r="L7" s="34">
        <v>11.405663999999998</v>
      </c>
      <c r="M7" s="34">
        <v>14.749344</v>
      </c>
      <c r="N7" s="35">
        <f>SUM(B7:M7)</f>
        <v>682.807104</v>
      </c>
      <c r="O7" s="36">
        <f>+N7*0.0317097</f>
        <v>21.6516084257088</v>
      </c>
      <c r="P7" s="37">
        <f>$N$49</f>
        <v>574.0519680000001</v>
      </c>
      <c r="Q7" s="32"/>
    </row>
    <row r="8" spans="1:17" ht="15" customHeight="1">
      <c r="A8" s="31">
        <v>2554</v>
      </c>
      <c r="B8" s="34">
        <v>28.825632000000002</v>
      </c>
      <c r="C8" s="34">
        <v>54.61171199999999</v>
      </c>
      <c r="D8" s="34">
        <v>50.96908799999999</v>
      </c>
      <c r="E8" s="34">
        <v>65.36332800000001</v>
      </c>
      <c r="F8" s="34">
        <v>232.71235199999998</v>
      </c>
      <c r="G8" s="34">
        <v>246.94588800000008</v>
      </c>
      <c r="H8" s="34">
        <v>90.06249600000001</v>
      </c>
      <c r="I8" s="34">
        <v>26.713152000000008</v>
      </c>
      <c r="J8" s="34">
        <v>31.18089599999999</v>
      </c>
      <c r="K8" s="34">
        <v>25.19683200000001</v>
      </c>
      <c r="L8" s="34">
        <v>16.706304000000127</v>
      </c>
      <c r="M8" s="34">
        <v>20.217599999999997</v>
      </c>
      <c r="N8" s="35">
        <f>SUM(B8:M8)</f>
        <v>889.5052800000002</v>
      </c>
      <c r="O8" s="36">
        <f>+N8*0.0317097</f>
        <v>28.205945577216006</v>
      </c>
      <c r="P8" s="37">
        <f>$N$49</f>
        <v>574.0519680000001</v>
      </c>
      <c r="Q8" s="32"/>
    </row>
    <row r="9" spans="1:17" ht="15" customHeight="1">
      <c r="A9" s="31">
        <v>2555</v>
      </c>
      <c r="B9" s="34">
        <v>18.93456</v>
      </c>
      <c r="C9" s="34">
        <v>21.267359999999996</v>
      </c>
      <c r="D9" s="34">
        <v>22.809599999999996</v>
      </c>
      <c r="E9" s="34">
        <v>27.181440000000006</v>
      </c>
      <c r="F9" s="34">
        <v>38.764224000000006</v>
      </c>
      <c r="G9" s="34">
        <v>121.22092800000003</v>
      </c>
      <c r="H9" s="34">
        <v>39.640319999999974</v>
      </c>
      <c r="I9" s="34">
        <v>15.9624</v>
      </c>
      <c r="J9" s="34">
        <v>12.480480000000002</v>
      </c>
      <c r="K9" s="34">
        <v>9.581760000000001</v>
      </c>
      <c r="L9" s="34">
        <v>8.4888</v>
      </c>
      <c r="M9" s="34">
        <v>6.544799999999999</v>
      </c>
      <c r="N9" s="35">
        <f>SUM(B9:M9)</f>
        <v>342.87667200000004</v>
      </c>
      <c r="O9" s="36">
        <f>+N9*0.0317097</f>
        <v>10.872516406118402</v>
      </c>
      <c r="P9" s="37">
        <f>$N$49</f>
        <v>574.0519680000001</v>
      </c>
      <c r="Q9" s="32"/>
    </row>
    <row r="10" spans="1:17" ht="15" customHeight="1">
      <c r="A10" s="31">
        <v>2556</v>
      </c>
      <c r="B10" s="34">
        <v>4.300992</v>
      </c>
      <c r="C10" s="34">
        <v>10.17014400000001</v>
      </c>
      <c r="D10" s="34">
        <v>32.265216</v>
      </c>
      <c r="E10" s="34">
        <v>58.504896</v>
      </c>
      <c r="F10" s="34">
        <v>88.235136</v>
      </c>
      <c r="G10" s="34">
        <v>113.558112</v>
      </c>
      <c r="H10" s="34">
        <v>94.446432</v>
      </c>
      <c r="I10" s="34">
        <v>46.808064</v>
      </c>
      <c r="J10" s="34">
        <v>32.969376000000004</v>
      </c>
      <c r="K10" s="34">
        <v>19.872000000000018</v>
      </c>
      <c r="L10" s="34">
        <v>14.37696000000001</v>
      </c>
      <c r="M10" s="34">
        <v>8.850816</v>
      </c>
      <c r="N10" s="35">
        <f>SUM(B10:M10)</f>
        <v>524.358144</v>
      </c>
      <c r="O10" s="36">
        <f>+N10*0.0317097</f>
        <v>16.627239438796803</v>
      </c>
      <c r="P10" s="37">
        <f>$N$49</f>
        <v>574.0519680000001</v>
      </c>
      <c r="Q10" s="32"/>
    </row>
    <row r="11" spans="1:17" ht="15" customHeight="1">
      <c r="A11" s="31">
        <v>2557</v>
      </c>
      <c r="B11" s="34">
        <v>16.7184</v>
      </c>
      <c r="C11" s="34">
        <v>23.1768</v>
      </c>
      <c r="D11" s="34">
        <v>26.248319999999996</v>
      </c>
      <c r="E11" s="34">
        <v>50.88096000000001</v>
      </c>
      <c r="F11" s="34">
        <v>74.86992000000002</v>
      </c>
      <c r="G11" s="34">
        <v>84.26592000000002</v>
      </c>
      <c r="H11" s="34">
        <v>47.399039999999985</v>
      </c>
      <c r="I11" s="34">
        <v>38.50847999999999</v>
      </c>
      <c r="J11" s="34">
        <v>23.1552</v>
      </c>
      <c r="K11" s="34">
        <v>17.344800000000003</v>
      </c>
      <c r="L11" s="34">
        <v>14.5152</v>
      </c>
      <c r="M11" s="34">
        <v>13.6296</v>
      </c>
      <c r="N11" s="35">
        <f>SUM(B11:M11)</f>
        <v>430.71264</v>
      </c>
      <c r="O11" s="36">
        <f>+N11*0.0317097</f>
        <v>13.657768600608001</v>
      </c>
      <c r="P11" s="37">
        <f>$N$49</f>
        <v>574.0519680000001</v>
      </c>
      <c r="Q11" s="32"/>
    </row>
    <row r="12" spans="1:17" ht="15" customHeight="1">
      <c r="A12" s="3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2"/>
    </row>
    <row r="13" spans="1:17" ht="15" customHeight="1">
      <c r="A13" s="31"/>
      <c r="B13" s="34"/>
      <c r="C13" s="34"/>
      <c r="D13" s="34"/>
      <c r="E13" s="44" t="s">
        <v>24</v>
      </c>
      <c r="F13" s="45"/>
      <c r="G13" s="45"/>
      <c r="H13" s="45"/>
      <c r="I13" s="45"/>
      <c r="J13" s="46"/>
      <c r="K13" s="34"/>
      <c r="L13" s="34"/>
      <c r="M13" s="34"/>
      <c r="N13" s="35"/>
      <c r="O13" s="36"/>
      <c r="P13" s="37"/>
      <c r="Q13" s="32"/>
    </row>
    <row r="14" spans="1:17" ht="15" customHeight="1">
      <c r="A14" s="3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  <c r="P14" s="37"/>
      <c r="Q14" s="32"/>
    </row>
    <row r="15" spans="1:17" ht="15" customHeight="1">
      <c r="A15" s="3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  <c r="Q15" s="32"/>
    </row>
    <row r="16" spans="1:17" ht="15" customHeight="1">
      <c r="A16" s="3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36"/>
      <c r="P16" s="37"/>
      <c r="Q16" s="32"/>
    </row>
    <row r="17" spans="1:17" ht="15" customHeight="1">
      <c r="A17" s="3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2"/>
    </row>
    <row r="33" spans="1:17" ht="15" customHeight="1">
      <c r="A33" s="31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2"/>
    </row>
    <row r="34" spans="1:17" ht="15" customHeight="1">
      <c r="A34" s="3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2"/>
    </row>
    <row r="35" spans="1:17" ht="15" customHeight="1">
      <c r="A35" s="3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2"/>
    </row>
    <row r="36" spans="1:17" ht="15" customHeight="1">
      <c r="A36" s="3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2"/>
    </row>
    <row r="37" spans="1:17" ht="15" customHeight="1">
      <c r="A37" s="3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2"/>
    </row>
    <row r="38" spans="1:17" ht="15" customHeight="1">
      <c r="A38" s="3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2"/>
    </row>
    <row r="39" spans="1:17" ht="15" customHeight="1">
      <c r="A39" s="3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2"/>
    </row>
    <row r="40" spans="1:17" ht="15" customHeight="1">
      <c r="A40" s="3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  <c r="Q40" s="32"/>
    </row>
    <row r="41" spans="1:17" ht="15" customHeight="1">
      <c r="A41" s="3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  <c r="Q41" s="32"/>
    </row>
    <row r="42" spans="1:17" ht="15" customHeight="1">
      <c r="A42" s="3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  <c r="Q42" s="32"/>
    </row>
    <row r="43" spans="1:17" ht="15" customHeight="1">
      <c r="A43" s="3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  <c r="Q43" s="32"/>
    </row>
    <row r="44" spans="1:17" ht="15" customHeight="1">
      <c r="A44" s="3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  <c r="Q44" s="32"/>
    </row>
    <row r="45" spans="1:17" ht="15" customHeight="1">
      <c r="A45" s="3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  <c r="Q45" s="32"/>
    </row>
    <row r="46" spans="1:17" ht="15" customHeight="1">
      <c r="A46" s="3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  <c r="Q46" s="32"/>
    </row>
    <row r="47" spans="1:17" ht="15" customHeight="1">
      <c r="A47" s="3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  <c r="Q47" s="32"/>
    </row>
    <row r="48" spans="1:17" ht="15" customHeight="1">
      <c r="A48" s="33" t="s">
        <v>19</v>
      </c>
      <c r="B48" s="38">
        <v>28.825632000000002</v>
      </c>
      <c r="C48" s="38">
        <v>54.61171199999999</v>
      </c>
      <c r="D48" s="38">
        <v>50.96908799999999</v>
      </c>
      <c r="E48" s="38">
        <v>65.36332800000001</v>
      </c>
      <c r="F48" s="38">
        <v>232.71235199999998</v>
      </c>
      <c r="G48" s="38">
        <v>246.94588800000008</v>
      </c>
      <c r="H48" s="38">
        <v>119.43072000000001</v>
      </c>
      <c r="I48" s="38">
        <v>46.808064</v>
      </c>
      <c r="J48" s="38">
        <v>32.969376000000004</v>
      </c>
      <c r="K48" s="38">
        <v>25.19683200000001</v>
      </c>
      <c r="L48" s="38">
        <v>16.706304000000127</v>
      </c>
      <c r="M48" s="38">
        <v>20.217599999999997</v>
      </c>
      <c r="N48" s="38">
        <v>889.5052800000002</v>
      </c>
      <c r="O48" s="38">
        <f>MAX(O7:O11)</f>
        <v>28.205945577216006</v>
      </c>
      <c r="P48" s="39"/>
      <c r="Q48" s="32"/>
    </row>
    <row r="49" spans="1:17" ht="15" customHeight="1">
      <c r="A49" s="33" t="s">
        <v>16</v>
      </c>
      <c r="B49" s="38">
        <v>14.659488000000001</v>
      </c>
      <c r="C49" s="38">
        <v>22.470912</v>
      </c>
      <c r="D49" s="38">
        <v>28.3430016</v>
      </c>
      <c r="E49" s="38">
        <v>47.4783552</v>
      </c>
      <c r="F49" s="38">
        <v>124.49324159999999</v>
      </c>
      <c r="G49" s="38">
        <v>154.61055360000006</v>
      </c>
      <c r="H49" s="38">
        <v>78.19580160000001</v>
      </c>
      <c r="I49" s="38">
        <v>34.5404736</v>
      </c>
      <c r="J49" s="38">
        <v>25.028006400000002</v>
      </c>
      <c r="K49" s="38">
        <v>18.33511680000001</v>
      </c>
      <c r="L49" s="38">
        <v>13.098585600000026</v>
      </c>
      <c r="M49" s="38">
        <v>12.798432</v>
      </c>
      <c r="N49" s="38">
        <f>SUM(B49:M49)</f>
        <v>574.0519680000001</v>
      </c>
      <c r="O49" s="36">
        <f>+N49*0.0317097</f>
        <v>18.203015689689604</v>
      </c>
      <c r="P49" s="39"/>
      <c r="Q49" s="32"/>
    </row>
    <row r="50" spans="1:17" ht="15" customHeight="1">
      <c r="A50" s="33" t="s">
        <v>20</v>
      </c>
      <c r="B50" s="38">
        <v>4.300992</v>
      </c>
      <c r="C50" s="38">
        <v>3.1285440000000015</v>
      </c>
      <c r="D50" s="38">
        <v>9.422783999999998</v>
      </c>
      <c r="E50" s="38">
        <v>27.181440000000006</v>
      </c>
      <c r="F50" s="38">
        <v>38.764224000000006</v>
      </c>
      <c r="G50" s="38">
        <v>84.26592000000002</v>
      </c>
      <c r="H50" s="38">
        <v>39.640319999999974</v>
      </c>
      <c r="I50" s="38">
        <v>15.9624</v>
      </c>
      <c r="J50" s="38">
        <v>12.480480000000002</v>
      </c>
      <c r="K50" s="38">
        <v>9.581760000000001</v>
      </c>
      <c r="L50" s="38">
        <v>8.4888</v>
      </c>
      <c r="M50" s="38">
        <v>6.544799999999999</v>
      </c>
      <c r="N50" s="38">
        <v>342.87667200000004</v>
      </c>
      <c r="O50" s="38">
        <f>MIN(O7:O11)</f>
        <v>10.872516406118402</v>
      </c>
      <c r="P50" s="39"/>
      <c r="Q50" s="32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4"/>
      <c r="B59" s="25"/>
      <c r="C59" s="26"/>
      <c r="D59" s="27"/>
      <c r="E59" s="25"/>
      <c r="F59" s="25"/>
      <c r="G59" s="25"/>
      <c r="H59" s="25"/>
      <c r="I59" s="25"/>
      <c r="J59" s="25"/>
      <c r="K59" s="25"/>
      <c r="L59" s="25"/>
      <c r="M59" s="25"/>
      <c r="N59" s="28"/>
      <c r="O59" s="27"/>
    </row>
    <row r="60" spans="1:15" ht="24.75" customHeight="1">
      <c r="A60" s="24"/>
      <c r="B60" s="25"/>
      <c r="C60" s="25"/>
      <c r="D60" s="25"/>
      <c r="E60" s="27"/>
      <c r="F60" s="25"/>
      <c r="G60" s="25"/>
      <c r="H60" s="25"/>
      <c r="I60" s="25"/>
      <c r="J60" s="25"/>
      <c r="K60" s="25"/>
      <c r="L60" s="25"/>
      <c r="M60" s="25"/>
      <c r="N60" s="28"/>
      <c r="O60" s="27"/>
    </row>
    <row r="61" spans="1:15" ht="24.75" customHeight="1">
      <c r="A61" s="24"/>
      <c r="B61" s="25"/>
      <c r="C61" s="25"/>
      <c r="D61" s="25"/>
      <c r="E61" s="27"/>
      <c r="F61" s="25"/>
      <c r="G61" s="25"/>
      <c r="H61" s="25"/>
      <c r="I61" s="25"/>
      <c r="J61" s="25"/>
      <c r="K61" s="25"/>
      <c r="L61" s="25"/>
      <c r="M61" s="25"/>
      <c r="N61" s="28"/>
      <c r="O61" s="27"/>
    </row>
    <row r="62" spans="1:15" ht="24.75" customHeight="1">
      <c r="A62" s="24"/>
      <c r="B62" s="25"/>
      <c r="C62" s="25"/>
      <c r="D62" s="25"/>
      <c r="E62" s="27"/>
      <c r="F62" s="25"/>
      <c r="G62" s="25"/>
      <c r="H62" s="25"/>
      <c r="I62" s="25"/>
      <c r="J62" s="25"/>
      <c r="K62" s="25"/>
      <c r="L62" s="25"/>
      <c r="M62" s="25"/>
      <c r="N62" s="28"/>
      <c r="O62" s="27"/>
    </row>
    <row r="63" spans="1:15" ht="24.75" customHeight="1">
      <c r="A63" s="24"/>
      <c r="B63" s="25"/>
      <c r="C63" s="25"/>
      <c r="D63" s="25"/>
      <c r="E63" s="27"/>
      <c r="F63" s="25"/>
      <c r="G63" s="25"/>
      <c r="H63" s="25"/>
      <c r="I63" s="25"/>
      <c r="J63" s="25"/>
      <c r="K63" s="25"/>
      <c r="L63" s="25"/>
      <c r="M63" s="25"/>
      <c r="N63" s="28"/>
      <c r="O63" s="27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>
      <c r="A70" s="29"/>
    </row>
    <row r="71" ht="18" customHeight="1">
      <c r="A71" s="29"/>
    </row>
    <row r="72" ht="18" customHeight="1">
      <c r="A72" s="29"/>
    </row>
    <row r="73" ht="18" customHeight="1">
      <c r="A73" s="29"/>
    </row>
    <row r="74" ht="18" customHeight="1">
      <c r="A74" s="29"/>
    </row>
    <row r="75" ht="18" customHeight="1">
      <c r="A75" s="29"/>
    </row>
    <row r="76" ht="18" customHeight="1">
      <c r="A76" s="29"/>
    </row>
    <row r="77" ht="18" customHeight="1">
      <c r="A77" s="29"/>
    </row>
    <row r="78" ht="18" customHeight="1">
      <c r="A78" s="29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5">
    <mergeCell ref="A2:O2"/>
    <mergeCell ref="L3:O3"/>
    <mergeCell ref="A3:D3"/>
    <mergeCell ref="A52:O52"/>
    <mergeCell ref="E13:J1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2018-01-11T02:59:57Z</dcterms:modified>
  <cp:category/>
  <cp:version/>
  <cp:contentType/>
  <cp:contentStatus/>
</cp:coreProperties>
</file>