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1160"/>
  </bookViews>
  <sheets>
    <sheet name="อท.15" sheetId="1" r:id="rId1"/>
    <sheet name="อท.16 " sheetId="2" r:id="rId2"/>
    <sheet name="รูปตัดขวาง" sheetId="3" r:id="rId3"/>
  </sheets>
  <externalReferences>
    <externalReference r:id="rId4"/>
  </externalReferences>
  <definedNames>
    <definedName name="Print_Area_MI">[1]MONTHLY!$B$30</definedName>
  </definedNames>
  <calcPr calcId="144525"/>
  <fileRecoveryPr autoRecover="0"/>
</workbook>
</file>

<file path=xl/calcChain.xml><?xml version="1.0" encoding="utf-8"?>
<calcChain xmlns="http://schemas.openxmlformats.org/spreadsheetml/2006/main">
  <c r="K58" i="1" l="1"/>
  <c r="I60" i="1"/>
  <c r="G60" i="1"/>
  <c r="J40" i="1"/>
  <c r="J39" i="1"/>
  <c r="J37" i="1"/>
  <c r="J36" i="1"/>
  <c r="J35" i="1"/>
  <c r="K23" i="1"/>
  <c r="K55" i="1"/>
  <c r="K54" i="1"/>
  <c r="J38" i="1"/>
  <c r="J21" i="1"/>
  <c r="K20" i="1"/>
  <c r="K19" i="1"/>
  <c r="K18" i="1"/>
  <c r="K17" i="1"/>
  <c r="K16" i="1"/>
  <c r="J57" i="1"/>
  <c r="J56" i="1"/>
  <c r="J41" i="1" l="1"/>
  <c r="J22" i="1"/>
  <c r="K14" i="1"/>
  <c r="K60" i="1" s="1"/>
  <c r="K12" i="1"/>
  <c r="K11" i="1"/>
  <c r="M11" i="1" s="1"/>
  <c r="M12" i="1" s="1"/>
  <c r="J15" i="1" l="1"/>
  <c r="J60" i="1" s="1"/>
  <c r="J13" i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34" i="1" l="1"/>
  <c r="M35" i="1" s="1"/>
  <c r="M36" i="1" s="1"/>
  <c r="M37" i="1" s="1"/>
  <c r="M38" i="1" s="1"/>
  <c r="M39" i="1" s="1"/>
  <c r="M25" i="1"/>
  <c r="J33" i="2"/>
  <c r="J34" i="2"/>
  <c r="M40" i="1" l="1"/>
  <c r="M41" i="1" s="1"/>
  <c r="M54" i="1" s="1"/>
  <c r="M55" i="1" s="1"/>
  <c r="M56" i="1" s="1"/>
  <c r="M57" i="1" s="1"/>
  <c r="M58" i="1" s="1"/>
  <c r="M59" i="1" s="1"/>
  <c r="M33" i="1"/>
  <c r="M31" i="1"/>
  <c r="M29" i="1"/>
  <c r="M27" i="1"/>
  <c r="M28" i="1"/>
  <c r="M24" i="1"/>
  <c r="M32" i="1"/>
  <c r="M30" i="1"/>
  <c r="M26" i="1"/>
  <c r="J35" i="2"/>
  <c r="J11" i="2"/>
  <c r="Q52" i="3"/>
  <c r="O2" i="3"/>
  <c r="C119" i="1"/>
</calcChain>
</file>

<file path=xl/sharedStrings.xml><?xml version="1.0" encoding="utf-8"?>
<sst xmlns="http://schemas.openxmlformats.org/spreadsheetml/2006/main" count="192" uniqueCount="98">
  <si>
    <t>สำนักอุทกวิทยาและบริหารน้ำ</t>
  </si>
  <si>
    <t>อท. 1-15</t>
  </si>
  <si>
    <t>กรมชลประทาน</t>
  </si>
  <si>
    <t>ตารางแสดงการเดินระดับรูปตัด</t>
  </si>
  <si>
    <t xml:space="preserve">สถานี </t>
  </si>
  <si>
    <t>Code</t>
  </si>
  <si>
    <t>อำเภอ</t>
  </si>
  <si>
    <t>จังหวัด</t>
  </si>
  <si>
    <t xml:space="preserve">( แผ่นที่  1  )   </t>
  </si>
  <si>
    <t>สำรวจจาก</t>
  </si>
  <si>
    <t>ถึง</t>
  </si>
  <si>
    <t>หมุดสำรวจ</t>
  </si>
  <si>
    <t>ระยะทาง</t>
  </si>
  <si>
    <t>แนวทิศ</t>
  </si>
  <si>
    <t>หยั่ง</t>
  </si>
  <si>
    <t>เลขระดับที่อ่านได้</t>
  </si>
  <si>
    <t>ต่างกัน</t>
  </si>
  <si>
    <t>ระดับที่ทอนได้</t>
  </si>
  <si>
    <t>หลัง</t>
  </si>
  <si>
    <t>หน้า</t>
  </si>
  <si>
    <t>น้ำ ม.</t>
  </si>
  <si>
    <t>กลาง</t>
  </si>
  <si>
    <t>สูง</t>
  </si>
  <si>
    <t>ต่ำ</t>
  </si>
  <si>
    <t>BM.</t>
  </si>
  <si>
    <t>ผู้สำรวจ</t>
  </si>
  <si>
    <t>ชมร.</t>
  </si>
  <si>
    <t>ผู้ตรวจ</t>
  </si>
  <si>
    <t>วันที่</t>
  </si>
  <si>
    <t>อท. 1-16</t>
  </si>
  <si>
    <t>ตารางแสดงสถิติการทำรูปตัดแม่น้ำ</t>
  </si>
  <si>
    <t xml:space="preserve">แม่น้ำ         </t>
  </si>
  <si>
    <t>ตำบล</t>
  </si>
  <si>
    <t xml:space="preserve">อำเภอ           </t>
  </si>
  <si>
    <t xml:space="preserve">จังหวัด       </t>
  </si>
  <si>
    <t xml:space="preserve">ภาค   เหนือตอนบน </t>
  </si>
  <si>
    <t xml:space="preserve">Lat               </t>
  </si>
  <si>
    <t xml:space="preserve">Long            </t>
  </si>
  <si>
    <t xml:space="preserve">สำรวจเมื่อ  </t>
  </si>
  <si>
    <t xml:space="preserve">ใช้หมุดหลักฐานหมายเลข           </t>
  </si>
  <si>
    <t xml:space="preserve">        ราคา      </t>
  </si>
  <si>
    <t xml:space="preserve"> ( ร.ท.ก. )</t>
  </si>
  <si>
    <t>สมุดสำรวจเล่มที่</t>
  </si>
  <si>
    <t>งาน รูปตัดขวางลำน้ำ</t>
  </si>
  <si>
    <t>สำรวจด้วยกล้องระดับชนิด                  SOKKIA</t>
  </si>
  <si>
    <t>ระดับน้ำขณะทำการสำรวจ</t>
  </si>
  <si>
    <t>( ร.ท.ก. )</t>
  </si>
  <si>
    <t xml:space="preserve">เวลา    </t>
  </si>
  <si>
    <t>ระดับน้ำต่ำสุด....................ม.</t>
  </si>
  <si>
    <t xml:space="preserve">(................)                    </t>
  </si>
  <si>
    <t>ได้หลักฐานจาก</t>
  </si>
  <si>
    <t>ระดับน้ำสูงสุด....................ม.</t>
  </si>
  <si>
    <t>ระยะ-ม.</t>
  </si>
  <si>
    <t>ระดับพื้นที่</t>
  </si>
  <si>
    <t>จากตลิ่ง</t>
  </si>
  <si>
    <t>ม. (ร.ท.ก.)</t>
  </si>
  <si>
    <t>ซ้าย-ขวา</t>
  </si>
  <si>
    <t xml:space="preserve">    บันทึก     ราคาศูนย์เสาระดับ</t>
  </si>
  <si>
    <t xml:space="preserve">ม.  ( ร.ท.ก. )   </t>
  </si>
  <si>
    <t>ระยะ</t>
  </si>
  <si>
    <t>ระดับ</t>
  </si>
  <si>
    <t>ผิวน้ำ</t>
  </si>
  <si>
    <t>ม.(ร.ท.ก.)</t>
  </si>
  <si>
    <t>ตลิ่งฝั่งซ้าย</t>
  </si>
  <si>
    <t>ตลิ่งฝั่งขวา</t>
  </si>
  <si>
    <t>ศูนย์เสา</t>
  </si>
  <si>
    <t>ท้องน้ำ</t>
  </si>
  <si>
    <t>สำรวจเมื่อ 7 ม.ค.2558</t>
  </si>
  <si>
    <t>ตรวจสอบหมุดหลักฐานแล้ว</t>
  </si>
  <si>
    <t>คอบน(R1)</t>
  </si>
  <si>
    <t>คอล่าง</t>
  </si>
  <si>
    <t>TP1</t>
  </si>
  <si>
    <t>TP2</t>
  </si>
  <si>
    <t>ที่  แนวสะพาน</t>
  </si>
  <si>
    <t>BM. อุทกวิทยา</t>
  </si>
  <si>
    <t>หมายเลข</t>
  </si>
  <si>
    <t>B40</t>
  </si>
  <si>
    <t>0(R.1)</t>
  </si>
  <si>
    <t>BM. อุทกวิทยาตลิ่งฝั่งซ้ายผ่านขวางลำน้ำ</t>
  </si>
  <si>
    <t>เมือง</t>
  </si>
  <si>
    <t xml:space="preserve">( แผ่นที่  2  )   </t>
  </si>
  <si>
    <t>คอบน(R2)</t>
  </si>
  <si>
    <t>0( คอล่าง )</t>
  </si>
  <si>
    <t>เชียงใหม่</t>
  </si>
  <si>
    <t>P.91</t>
  </si>
  <si>
    <t>น้ำแม่ขอด</t>
  </si>
  <si>
    <t>พร้าว</t>
  </si>
  <si>
    <t>TP3</t>
  </si>
  <si>
    <t>TP4</t>
  </si>
  <si>
    <t>BM</t>
  </si>
  <si>
    <t>นายณัฐพล เขมาชะ</t>
  </si>
  <si>
    <t>นายณัฐพล  เขมาชะ</t>
  </si>
  <si>
    <t>โหล่งขอด</t>
  </si>
  <si>
    <t>พ.ศ.        2562</t>
  </si>
  <si>
    <t>11.18-11.54</t>
  </si>
  <si>
    <t>36(คอล่าง)</t>
  </si>
  <si>
    <t>36(R2)</t>
  </si>
  <si>
    <t xml:space="preserve">ผู้สำรวจ                     นาย ณัฐพล  เขมาชะ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</si>
</sst>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26">
    <font>
      <sz val="11"/>
      <color theme="1"/>
      <name val="Tahoma"/>
      <family val="2"/>
      <charset val="222"/>
      <scheme val="minor"/>
    </font>
    <font>
      <sz val="10"/>
      <name val="Arial"/>
      <charset val="222"/>
    </font>
    <font>
      <sz val="10"/>
      <name val="TH SarabunPSK"/>
      <family val="2"/>
    </font>
    <font>
      <b/>
      <sz val="14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0"/>
      <name val="TH SarabunPSK"/>
      <family val="2"/>
    </font>
    <font>
      <sz val="12"/>
      <color indexed="12"/>
      <name val="TH SarabunPSK"/>
      <family val="2"/>
    </font>
    <font>
      <b/>
      <sz val="12"/>
      <color indexed="10"/>
      <name val="TH SarabunPSK"/>
      <family val="2"/>
    </font>
    <font>
      <sz val="10"/>
      <name val="Arial"/>
    </font>
    <font>
      <sz val="12"/>
      <color indexed="10"/>
      <name val="TH SarabunPSK"/>
      <family val="2"/>
    </font>
    <font>
      <sz val="8"/>
      <color indexed="12"/>
      <name val="TH SarabunPSK"/>
      <family val="2"/>
    </font>
    <font>
      <sz val="12"/>
      <name val="TH SarabunPSK"/>
      <family val="2"/>
    </font>
    <font>
      <sz val="8"/>
      <name val="TH SarabunPSK"/>
      <family val="2"/>
    </font>
    <font>
      <b/>
      <sz val="12"/>
      <color indexed="12"/>
      <name val="TH SarabunPSK"/>
      <family val="2"/>
    </font>
    <font>
      <sz val="10"/>
      <name val="Arial"/>
      <family val="2"/>
    </font>
    <font>
      <b/>
      <sz val="12"/>
      <name val="TH SarabunPSK"/>
      <family val="2"/>
    </font>
    <font>
      <b/>
      <sz val="12"/>
      <color rgb="FFFF0000"/>
      <name val="TH SarabunPSK"/>
      <family val="2"/>
    </font>
    <font>
      <b/>
      <sz val="12"/>
      <color rgb="FF0070C0"/>
      <name val="TH SarabunPSK"/>
      <family val="2"/>
    </font>
    <font>
      <b/>
      <sz val="10"/>
      <color indexed="17"/>
      <name val="TH SarabunPSK"/>
      <family val="2"/>
    </font>
    <font>
      <b/>
      <sz val="10"/>
      <color rgb="FF00B050"/>
      <name val="TH SarabunPSK"/>
      <family val="2"/>
    </font>
    <font>
      <b/>
      <sz val="10"/>
      <color rgb="FFFF0000"/>
      <name val="TH SarabunPSK"/>
      <family val="2"/>
    </font>
    <font>
      <b/>
      <sz val="10"/>
      <color rgb="FF0070C0"/>
      <name val="TH SarabunPSK"/>
      <family val="2"/>
    </font>
    <font>
      <b/>
      <sz val="10"/>
      <color rgb="FF00B0F0"/>
      <name val="TH SarabunPSK"/>
      <family val="2"/>
    </font>
    <font>
      <b/>
      <sz val="10"/>
      <color rgb="FF0000FF"/>
      <name val="TH SarabunPSK"/>
      <family val="2"/>
    </font>
    <font>
      <b/>
      <sz val="10"/>
      <name val="TH SarabunPSK"/>
      <charset val="222"/>
    </font>
    <font>
      <b/>
      <sz val="12"/>
      <color rgb="FF00B0F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4" fillId="0" borderId="0"/>
  </cellStyleXfs>
  <cellXfs count="191">
    <xf numFmtId="0" fontId="0" fillId="0" borderId="0" xfId="0"/>
    <xf numFmtId="0" fontId="2" fillId="0" borderId="0" xfId="1" applyFont="1" applyFill="1"/>
    <xf numFmtId="187" fontId="2" fillId="0" borderId="0" xfId="1" applyNumberFormat="1" applyFont="1" applyFill="1"/>
    <xf numFmtId="0" fontId="2" fillId="0" borderId="0" xfId="1" applyFont="1" applyFill="1" applyBorder="1"/>
    <xf numFmtId="0" fontId="2" fillId="0" borderId="0" xfId="3" applyFont="1"/>
    <xf numFmtId="0" fontId="6" fillId="0" borderId="17" xfId="4" applyFont="1" applyFill="1" applyBorder="1" applyAlignment="1">
      <alignment horizontal="center"/>
    </xf>
    <xf numFmtId="0" fontId="6" fillId="0" borderId="2" xfId="4" applyFont="1" applyFill="1" applyBorder="1" applyAlignment="1">
      <alignment horizontal="center"/>
    </xf>
    <xf numFmtId="0" fontId="6" fillId="0" borderId="18" xfId="5" applyFont="1" applyFill="1" applyBorder="1" applyAlignment="1">
      <alignment horizontal="center"/>
    </xf>
    <xf numFmtId="0" fontId="2" fillId="2" borderId="0" xfId="3" applyFont="1" applyFill="1"/>
    <xf numFmtId="1" fontId="6" fillId="0" borderId="19" xfId="4" applyNumberFormat="1" applyFont="1" applyFill="1" applyBorder="1" applyAlignment="1">
      <alignment horizontal="center"/>
    </xf>
    <xf numFmtId="187" fontId="6" fillId="0" borderId="9" xfId="4" applyNumberFormat="1" applyFont="1" applyFill="1" applyBorder="1" applyAlignment="1">
      <alignment horizontal="center"/>
    </xf>
    <xf numFmtId="187" fontId="9" fillId="0" borderId="20" xfId="5" applyNumberFormat="1" applyFont="1" applyFill="1" applyBorder="1"/>
    <xf numFmtId="1" fontId="6" fillId="0" borderId="21" xfId="4" applyNumberFormat="1" applyFont="1" applyFill="1" applyBorder="1" applyAlignment="1">
      <alignment horizontal="center"/>
    </xf>
    <xf numFmtId="187" fontId="6" fillId="0" borderId="8" xfId="4" applyNumberFormat="1" applyFont="1" applyFill="1" applyBorder="1" applyAlignment="1">
      <alignment horizontal="center"/>
    </xf>
    <xf numFmtId="0" fontId="2" fillId="0" borderId="0" xfId="3" applyFont="1" applyFill="1"/>
    <xf numFmtId="0" fontId="2" fillId="0" borderId="0" xfId="3" applyFont="1" applyBorder="1"/>
    <xf numFmtId="1" fontId="10" fillId="0" borderId="0" xfId="3" applyNumberFormat="1" applyFont="1" applyFill="1" applyBorder="1" applyAlignment="1">
      <alignment horizontal="center" vertical="center"/>
    </xf>
    <xf numFmtId="187" fontId="10" fillId="0" borderId="0" xfId="3" applyNumberFormat="1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1" fontId="6" fillId="0" borderId="22" xfId="3" applyNumberFormat="1" applyFont="1" applyFill="1" applyBorder="1" applyAlignment="1">
      <alignment horizontal="center" vertical="center"/>
    </xf>
    <xf numFmtId="1" fontId="6" fillId="0" borderId="23" xfId="3" applyNumberFormat="1" applyFont="1" applyFill="1" applyBorder="1" applyAlignment="1">
      <alignment horizontal="center" vertical="center"/>
    </xf>
    <xf numFmtId="1" fontId="6" fillId="0" borderId="24" xfId="3" applyNumberFormat="1" applyFont="1" applyFill="1" applyBorder="1" applyAlignment="1">
      <alignment horizontal="center" vertical="center"/>
    </xf>
    <xf numFmtId="1" fontId="6" fillId="0" borderId="25" xfId="3" applyNumberFormat="1" applyFont="1" applyFill="1" applyBorder="1" applyAlignment="1">
      <alignment horizontal="center" vertical="center"/>
    </xf>
    <xf numFmtId="0" fontId="13" fillId="0" borderId="6" xfId="3" applyFont="1" applyFill="1" applyBorder="1" applyAlignment="1">
      <alignment horizontal="center" vertical="center"/>
    </xf>
    <xf numFmtId="187" fontId="6" fillId="0" borderId="26" xfId="3" applyNumberFormat="1" applyFont="1" applyFill="1" applyBorder="1" applyAlignment="1">
      <alignment horizontal="center" vertical="center"/>
    </xf>
    <xf numFmtId="187" fontId="6" fillId="0" borderId="27" xfId="3" applyNumberFormat="1" applyFont="1" applyFill="1" applyBorder="1" applyAlignment="1">
      <alignment horizontal="center" vertical="center"/>
    </xf>
    <xf numFmtId="187" fontId="6" fillId="0" borderId="28" xfId="3" applyNumberFormat="1" applyFont="1" applyFill="1" applyBorder="1" applyAlignment="1">
      <alignment horizontal="center" vertical="center"/>
    </xf>
    <xf numFmtId="187" fontId="6" fillId="0" borderId="29" xfId="3" applyNumberFormat="1" applyFont="1" applyFill="1" applyBorder="1" applyAlignment="1">
      <alignment horizontal="center" vertical="center"/>
    </xf>
    <xf numFmtId="0" fontId="6" fillId="0" borderId="23" xfId="3" applyFont="1" applyFill="1" applyBorder="1" applyAlignment="1">
      <alignment horizontal="center" vertical="center"/>
    </xf>
    <xf numFmtId="0" fontId="6" fillId="0" borderId="24" xfId="3" applyFont="1" applyFill="1" applyBorder="1" applyAlignment="1">
      <alignment horizontal="center" vertical="center"/>
    </xf>
    <xf numFmtId="0" fontId="6" fillId="0" borderId="25" xfId="3" applyFont="1" applyFill="1" applyBorder="1" applyAlignment="1">
      <alignment horizontal="center" vertical="center"/>
    </xf>
    <xf numFmtId="0" fontId="6" fillId="0" borderId="22" xfId="3" applyFont="1" applyFill="1" applyBorder="1" applyAlignment="1">
      <alignment horizontal="center" vertical="center"/>
    </xf>
    <xf numFmtId="0" fontId="13" fillId="0" borderId="30" xfId="3" applyFont="1" applyFill="1" applyBorder="1" applyAlignment="1">
      <alignment horizontal="center" vertical="center"/>
    </xf>
    <xf numFmtId="0" fontId="6" fillId="0" borderId="31" xfId="3" applyFont="1" applyFill="1" applyBorder="1" applyAlignment="1">
      <alignment horizontal="center" vertical="center"/>
    </xf>
    <xf numFmtId="0" fontId="6" fillId="0" borderId="27" xfId="3" applyFont="1" applyFill="1" applyBorder="1" applyAlignment="1">
      <alignment horizontal="center" vertical="center"/>
    </xf>
    <xf numFmtId="0" fontId="6" fillId="0" borderId="28" xfId="3" applyFont="1" applyFill="1" applyBorder="1" applyAlignment="1">
      <alignment horizontal="center" vertical="center"/>
    </xf>
    <xf numFmtId="0" fontId="6" fillId="0" borderId="29" xfId="3" applyFont="1" applyFill="1" applyBorder="1" applyAlignment="1">
      <alignment horizontal="center" vertical="center"/>
    </xf>
    <xf numFmtId="0" fontId="13" fillId="0" borderId="32" xfId="3" applyFont="1" applyFill="1" applyBorder="1" applyAlignment="1">
      <alignment horizontal="center" vertical="center"/>
    </xf>
    <xf numFmtId="0" fontId="6" fillId="0" borderId="33" xfId="3" applyFont="1" applyFill="1" applyBorder="1" applyAlignment="1">
      <alignment horizontal="center" vertical="center"/>
    </xf>
    <xf numFmtId="0" fontId="11" fillId="0" borderId="0" xfId="3" applyFont="1"/>
    <xf numFmtId="187" fontId="13" fillId="0" borderId="35" xfId="3" applyNumberFormat="1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/>
    </xf>
    <xf numFmtId="0" fontId="13" fillId="0" borderId="36" xfId="3" applyFont="1" applyFill="1" applyBorder="1" applyAlignment="1">
      <alignment horizontal="center" vertical="center"/>
    </xf>
    <xf numFmtId="0" fontId="13" fillId="0" borderId="35" xfId="3" applyFont="1" applyFill="1" applyBorder="1" applyAlignment="1">
      <alignment horizontal="center" vertical="center"/>
    </xf>
    <xf numFmtId="0" fontId="11" fillId="0" borderId="0" xfId="3" applyFont="1" applyFill="1"/>
    <xf numFmtId="0" fontId="2" fillId="0" borderId="0" xfId="3" applyFont="1" applyFill="1" applyAlignment="1"/>
    <xf numFmtId="0" fontId="2" fillId="0" borderId="0" xfId="3" applyFont="1" applyFill="1" applyAlignment="1">
      <alignment vertical="center"/>
    </xf>
    <xf numFmtId="0" fontId="11" fillId="0" borderId="40" xfId="3" applyFont="1" applyFill="1" applyBorder="1"/>
    <xf numFmtId="1" fontId="11" fillId="0" borderId="21" xfId="4" applyNumberFormat="1" applyFont="1" applyFill="1" applyBorder="1" applyAlignment="1">
      <alignment horizontal="center"/>
    </xf>
    <xf numFmtId="187" fontId="11" fillId="0" borderId="8" xfId="4" applyNumberFormat="1" applyFont="1" applyFill="1" applyBorder="1" applyAlignment="1">
      <alignment horizontal="center"/>
    </xf>
    <xf numFmtId="1" fontId="11" fillId="0" borderId="41" xfId="4" applyNumberFormat="1" applyFont="1" applyFill="1" applyBorder="1" applyAlignment="1">
      <alignment horizontal="center"/>
    </xf>
    <xf numFmtId="187" fontId="11" fillId="0" borderId="6" xfId="4" applyNumberFormat="1" applyFont="1" applyFill="1" applyBorder="1" applyAlignment="1">
      <alignment horizontal="center"/>
    </xf>
    <xf numFmtId="0" fontId="11" fillId="0" borderId="42" xfId="3" applyFont="1" applyFill="1" applyBorder="1"/>
    <xf numFmtId="187" fontId="2" fillId="0" borderId="0" xfId="1" applyNumberFormat="1" applyFont="1" applyFill="1" applyBorder="1"/>
    <xf numFmtId="187" fontId="5" fillId="0" borderId="0" xfId="1" applyNumberFormat="1" applyFont="1" applyFill="1"/>
    <xf numFmtId="0" fontId="15" fillId="0" borderId="0" xfId="2" applyFont="1"/>
    <xf numFmtId="0" fontId="11" fillId="0" borderId="0" xfId="2" applyFont="1"/>
    <xf numFmtId="0" fontId="15" fillId="0" borderId="0" xfId="2" applyFont="1" applyBorder="1"/>
    <xf numFmtId="0" fontId="15" fillId="0" borderId="0" xfId="2" applyFont="1" applyAlignment="1"/>
    <xf numFmtId="0" fontId="15" fillId="0" borderId="0" xfId="2" applyFont="1" applyAlignment="1">
      <alignment vertical="center"/>
    </xf>
    <xf numFmtId="0" fontId="15" fillId="0" borderId="0" xfId="2" applyFont="1" applyAlignment="1">
      <alignment horizontal="left" vertical="center"/>
    </xf>
    <xf numFmtId="0" fontId="11" fillId="0" borderId="0" xfId="2" applyFont="1" applyAlignment="1">
      <alignment horizontal="left"/>
    </xf>
    <xf numFmtId="0" fontId="11" fillId="0" borderId="0" xfId="2" applyFont="1" applyAlignment="1">
      <alignment horizontal="center"/>
    </xf>
    <xf numFmtId="1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187" fontId="15" fillId="0" borderId="0" xfId="2" applyNumberFormat="1" applyFont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5" fillId="0" borderId="11" xfId="2" applyFont="1" applyBorder="1" applyAlignment="1">
      <alignment horizontal="left" vertical="center"/>
    </xf>
    <xf numFmtId="0" fontId="15" fillId="0" borderId="11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187" fontId="15" fillId="0" borderId="1" xfId="2" applyNumberFormat="1" applyFont="1" applyBorder="1" applyAlignment="1">
      <alignment horizontal="center"/>
    </xf>
    <xf numFmtId="1" fontId="15" fillId="0" borderId="1" xfId="2" applyNumberFormat="1" applyFont="1" applyBorder="1" applyAlignment="1">
      <alignment horizontal="center"/>
    </xf>
    <xf numFmtId="0" fontId="15" fillId="0" borderId="9" xfId="2" applyFont="1" applyBorder="1" applyAlignment="1">
      <alignment horizontal="center" vertical="center"/>
    </xf>
    <xf numFmtId="187" fontId="15" fillId="0" borderId="9" xfId="2" applyNumberFormat="1" applyFont="1" applyBorder="1" applyAlignment="1">
      <alignment horizontal="center"/>
    </xf>
    <xf numFmtId="187" fontId="15" fillId="0" borderId="9" xfId="2" applyNumberFormat="1" applyFont="1" applyBorder="1" applyAlignment="1">
      <alignment horizontal="center" vertical="center"/>
    </xf>
    <xf numFmtId="187" fontId="15" fillId="0" borderId="0" xfId="2" applyNumberFormat="1" applyFont="1" applyAlignment="1">
      <alignment vertical="center"/>
    </xf>
    <xf numFmtId="187" fontId="15" fillId="0" borderId="8" xfId="2" applyNumberFormat="1" applyFont="1" applyBorder="1" applyAlignment="1">
      <alignment horizontal="center"/>
    </xf>
    <xf numFmtId="0" fontId="15" fillId="0" borderId="8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187" fontId="16" fillId="0" borderId="8" xfId="2" applyNumberFormat="1" applyFont="1" applyBorder="1" applyAlignment="1">
      <alignment horizontal="center"/>
    </xf>
    <xf numFmtId="0" fontId="17" fillId="0" borderId="0" xfId="2" applyFont="1" applyAlignment="1">
      <alignment vertical="center"/>
    </xf>
    <xf numFmtId="187" fontId="11" fillId="0" borderId="0" xfId="2" applyNumberFormat="1" applyFont="1"/>
    <xf numFmtId="1" fontId="15" fillId="0" borderId="8" xfId="2" applyNumberFormat="1" applyFont="1" applyBorder="1" applyAlignment="1">
      <alignment horizontal="center"/>
    </xf>
    <xf numFmtId="187" fontId="15" fillId="0" borderId="46" xfId="2" applyNumberFormat="1" applyFont="1" applyBorder="1" applyAlignment="1">
      <alignment horizontal="center"/>
    </xf>
    <xf numFmtId="187" fontId="15" fillId="0" borderId="47" xfId="2" applyNumberFormat="1" applyFont="1" applyBorder="1" applyAlignment="1">
      <alignment horizontal="center"/>
    </xf>
    <xf numFmtId="0" fontId="15" fillId="0" borderId="6" xfId="1" applyFont="1" applyFill="1" applyBorder="1" applyAlignment="1">
      <alignment horizontal="center" vertical="center"/>
    </xf>
    <xf numFmtId="187" fontId="15" fillId="0" borderId="6" xfId="2" applyNumberFormat="1" applyFont="1" applyBorder="1" applyAlignment="1">
      <alignment horizontal="center"/>
    </xf>
    <xf numFmtId="1" fontId="15" fillId="0" borderId="6" xfId="2" applyNumberFormat="1" applyFont="1" applyBorder="1" applyAlignment="1">
      <alignment horizontal="center"/>
    </xf>
    <xf numFmtId="0" fontId="15" fillId="0" borderId="6" xfId="2" applyFont="1" applyBorder="1" applyAlignment="1">
      <alignment horizontal="center" vertical="center"/>
    </xf>
    <xf numFmtId="187" fontId="15" fillId="0" borderId="10" xfId="2" applyNumberFormat="1" applyFont="1" applyBorder="1" applyAlignment="1">
      <alignment horizontal="center"/>
    </xf>
    <xf numFmtId="0" fontId="15" fillId="0" borderId="10" xfId="2" applyFont="1" applyBorder="1"/>
    <xf numFmtId="0" fontId="11" fillId="0" borderId="10" xfId="2" applyFont="1" applyBorder="1"/>
    <xf numFmtId="187" fontId="11" fillId="0" borderId="10" xfId="2" applyNumberFormat="1" applyFont="1" applyBorder="1"/>
    <xf numFmtId="0" fontId="11" fillId="0" borderId="0" xfId="2" applyFont="1" applyBorder="1"/>
    <xf numFmtId="187" fontId="11" fillId="0" borderId="0" xfId="2" applyNumberFormat="1" applyFont="1" applyBorder="1"/>
    <xf numFmtId="187" fontId="11" fillId="0" borderId="11" xfId="2" applyNumberFormat="1" applyFont="1" applyBorder="1"/>
    <xf numFmtId="0" fontId="11" fillId="0" borderId="43" xfId="2" applyFont="1" applyBorder="1"/>
    <xf numFmtId="0" fontId="11" fillId="0" borderId="11" xfId="2" applyFont="1" applyBorder="1"/>
    <xf numFmtId="0" fontId="11" fillId="0" borderId="44" xfId="2" applyFont="1" applyBorder="1"/>
    <xf numFmtId="0" fontId="5" fillId="0" borderId="0" xfId="1" applyFont="1" applyFill="1"/>
    <xf numFmtId="0" fontId="5" fillId="0" borderId="0" xfId="1" applyFont="1" applyFill="1" applyBorder="1"/>
    <xf numFmtId="0" fontId="5" fillId="0" borderId="0" xfId="1" applyFont="1" applyFill="1" applyAlignment="1"/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5" fillId="0" borderId="5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87" fontId="5" fillId="0" borderId="1" xfId="1" applyNumberFormat="1" applyFont="1" applyFill="1" applyBorder="1" applyAlignment="1">
      <alignment horizontal="center" vertical="center"/>
    </xf>
    <xf numFmtId="187" fontId="19" fillId="0" borderId="1" xfId="1" applyNumberFormat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 vertical="center"/>
    </xf>
    <xf numFmtId="187" fontId="5" fillId="0" borderId="8" xfId="1" applyNumberFormat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/>
    </xf>
    <xf numFmtId="0" fontId="5" fillId="0" borderId="8" xfId="1" applyFont="1" applyFill="1" applyBorder="1" applyAlignment="1">
      <alignment vertical="center"/>
    </xf>
    <xf numFmtId="187" fontId="20" fillId="0" borderId="8" xfId="1" applyNumberFormat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center" vertical="center"/>
    </xf>
    <xf numFmtId="187" fontId="21" fillId="0" borderId="8" xfId="1" applyNumberFormat="1" applyFont="1" applyFill="1" applyBorder="1" applyAlignment="1">
      <alignment horizontal="center" vertical="center"/>
    </xf>
    <xf numFmtId="187" fontId="22" fillId="0" borderId="0" xfId="1" applyNumberFormat="1" applyFont="1" applyFill="1" applyBorder="1" applyAlignment="1">
      <alignment horizontal="center" vertical="center"/>
    </xf>
    <xf numFmtId="0" fontId="23" fillId="0" borderId="8" xfId="1" applyFont="1" applyFill="1" applyBorder="1" applyAlignment="1">
      <alignment horizontal="center" vertical="top"/>
    </xf>
    <xf numFmtId="1" fontId="5" fillId="0" borderId="8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right"/>
    </xf>
    <xf numFmtId="0" fontId="5" fillId="0" borderId="1" xfId="1" applyFont="1" applyFill="1" applyBorder="1" applyAlignment="1">
      <alignment vertical="center"/>
    </xf>
    <xf numFmtId="2" fontId="5" fillId="0" borderId="1" xfId="1" applyNumberFormat="1" applyFont="1" applyFill="1" applyBorder="1" applyAlignment="1">
      <alignment horizontal="center" vertical="center"/>
    </xf>
    <xf numFmtId="187" fontId="5" fillId="0" borderId="10" xfId="1" applyNumberFormat="1" applyFont="1" applyFill="1" applyBorder="1" applyAlignment="1">
      <alignment horizontal="center"/>
    </xf>
    <xf numFmtId="0" fontId="19" fillId="0" borderId="6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2" fontId="5" fillId="0" borderId="6" xfId="1" applyNumberFormat="1" applyFont="1" applyFill="1" applyBorder="1" applyAlignment="1">
      <alignment horizontal="center" vertical="center"/>
    </xf>
    <xf numFmtId="187" fontId="5" fillId="0" borderId="6" xfId="1" applyNumberFormat="1" applyFont="1" applyFill="1" applyBorder="1" applyAlignment="1">
      <alignment horizontal="center" vertical="center"/>
    </xf>
    <xf numFmtId="187" fontId="19" fillId="0" borderId="6" xfId="1" applyNumberFormat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vertical="center"/>
    </xf>
    <xf numFmtId="2" fontId="5" fillId="0" borderId="9" xfId="1" applyNumberFormat="1" applyFont="1" applyFill="1" applyBorder="1" applyAlignment="1">
      <alignment horizontal="center" vertical="center"/>
    </xf>
    <xf numFmtId="187" fontId="5" fillId="0" borderId="9" xfId="1" applyNumberFormat="1" applyFont="1" applyFill="1" applyBorder="1" applyAlignment="1">
      <alignment horizontal="center" vertical="center"/>
    </xf>
    <xf numFmtId="187" fontId="5" fillId="0" borderId="45" xfId="1" applyNumberFormat="1" applyFont="1" applyFill="1" applyBorder="1" applyAlignment="1">
      <alignment horizontal="center" vertical="center"/>
    </xf>
    <xf numFmtId="187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2" fontId="5" fillId="0" borderId="0" xfId="1" applyNumberFormat="1" applyFont="1" applyFill="1" applyBorder="1" applyAlignment="1">
      <alignment horizontal="center" vertical="center"/>
    </xf>
    <xf numFmtId="187" fontId="24" fillId="0" borderId="0" xfId="1" applyNumberFormat="1" applyFont="1" applyFill="1"/>
    <xf numFmtId="187" fontId="15" fillId="0" borderId="8" xfId="1" applyNumberFormat="1" applyFont="1" applyFill="1" applyBorder="1" applyAlignment="1">
      <alignment horizontal="center" vertical="center"/>
    </xf>
    <xf numFmtId="0" fontId="25" fillId="0" borderId="8" xfId="1" applyFont="1" applyFill="1" applyBorder="1" applyAlignment="1">
      <alignment horizontal="center" vertical="center"/>
    </xf>
    <xf numFmtId="187" fontId="25" fillId="0" borderId="8" xfId="2" applyNumberFormat="1" applyFont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0" xfId="1" applyFont="1" applyFill="1" applyAlignment="1">
      <alignment horizontal="left"/>
    </xf>
    <xf numFmtId="15" fontId="5" fillId="0" borderId="0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 shrinkToFit="1"/>
    </xf>
    <xf numFmtId="0" fontId="5" fillId="0" borderId="0" xfId="1" applyFont="1" applyFill="1" applyAlignment="1">
      <alignment horizontal="left"/>
    </xf>
    <xf numFmtId="0" fontId="15" fillId="0" borderId="10" xfId="2" applyFont="1" applyBorder="1" applyAlignment="1">
      <alignment horizontal="left"/>
    </xf>
    <xf numFmtId="0" fontId="15" fillId="0" borderId="0" xfId="2" applyFont="1" applyAlignment="1">
      <alignment horizontal="center"/>
    </xf>
    <xf numFmtId="0" fontId="15" fillId="0" borderId="0" xfId="2" applyFont="1" applyAlignment="1">
      <alignment horizontal="left" vertical="center"/>
    </xf>
    <xf numFmtId="0" fontId="15" fillId="0" borderId="11" xfId="2" applyFont="1" applyBorder="1" applyAlignment="1">
      <alignment horizontal="left" vertical="center"/>
    </xf>
    <xf numFmtId="0" fontId="12" fillId="3" borderId="0" xfId="5" applyFont="1" applyFill="1" applyAlignment="1">
      <alignment horizontal="center" vertical="center"/>
    </xf>
    <xf numFmtId="0" fontId="6" fillId="0" borderId="13" xfId="4" applyFont="1" applyFill="1" applyBorder="1" applyAlignment="1">
      <alignment horizontal="center"/>
    </xf>
    <xf numFmtId="0" fontId="6" fillId="0" borderId="1" xfId="4" applyFont="1" applyFill="1" applyBorder="1" applyAlignment="1">
      <alignment horizontal="center"/>
    </xf>
    <xf numFmtId="0" fontId="6" fillId="0" borderId="14" xfId="4" applyFont="1" applyFill="1" applyBorder="1" applyAlignment="1">
      <alignment horizontal="center"/>
    </xf>
    <xf numFmtId="15" fontId="7" fillId="0" borderId="15" xfId="3" applyNumberFormat="1" applyFont="1" applyFill="1" applyBorder="1" applyAlignment="1">
      <alignment horizontal="center" vertical="center"/>
    </xf>
    <xf numFmtId="15" fontId="7" fillId="0" borderId="4" xfId="3" applyNumberFormat="1" applyFont="1" applyFill="1" applyBorder="1" applyAlignment="1">
      <alignment horizontal="center" vertical="center"/>
    </xf>
    <xf numFmtId="15" fontId="7" fillId="0" borderId="16" xfId="3" applyNumberFormat="1" applyFont="1" applyFill="1" applyBorder="1" applyAlignment="1">
      <alignment horizontal="center" vertical="center"/>
    </xf>
    <xf numFmtId="0" fontId="4" fillId="0" borderId="3" xfId="3" applyFont="1" applyFill="1" applyBorder="1" applyAlignment="1">
      <alignment horizontal="center" vertical="center"/>
    </xf>
    <xf numFmtId="0" fontId="4" fillId="0" borderId="34" xfId="3" applyFont="1" applyFill="1" applyBorder="1" applyAlignment="1">
      <alignment horizontal="center" vertical="center"/>
    </xf>
    <xf numFmtId="0" fontId="4" fillId="0" borderId="37" xfId="3" applyFont="1" applyFill="1" applyBorder="1" applyAlignment="1">
      <alignment horizontal="center" vertical="center"/>
    </xf>
    <xf numFmtId="0" fontId="4" fillId="0" borderId="38" xfId="3" applyFont="1" applyFill="1" applyBorder="1" applyAlignment="1">
      <alignment horizontal="center" vertical="center"/>
    </xf>
    <xf numFmtId="15" fontId="3" fillId="0" borderId="34" xfId="3" applyNumberFormat="1" applyFont="1" applyFill="1" applyBorder="1" applyAlignment="1">
      <alignment horizontal="center" vertical="center"/>
    </xf>
    <xf numFmtId="15" fontId="3" fillId="0" borderId="38" xfId="3" applyNumberFormat="1" applyFont="1" applyFill="1" applyBorder="1" applyAlignment="1">
      <alignment horizontal="center" vertical="center"/>
    </xf>
    <xf numFmtId="15" fontId="3" fillId="0" borderId="39" xfId="3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shrinkToFit="1"/>
    </xf>
  </cellXfs>
  <cellStyles count="7">
    <cellStyle name="Normal" xfId="0" builtinId="0"/>
    <cellStyle name="ปกติ 2" xfId="5"/>
    <cellStyle name="ปกติ 3" xfId="6"/>
    <cellStyle name="ปกติ_Crossection - PingBasin" xfId="4"/>
    <cellStyle name="ปกติ_P.1" xfId="3"/>
    <cellStyle name="ปกติ_อท" xfId="1"/>
    <cellStyle name="ปกติ_อท.1-1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รูปตัดขวางลำน้ำแม่น้ำยมที่แนวสำรวจปริมาณน้ำ</a:t>
            </a:r>
          </a:p>
        </c:rich>
      </c:tx>
      <c:layout>
        <c:manualLayout>
          <c:xMode val="edge"/>
          <c:yMode val="edge"/>
          <c:x val="0.28668959895371438"/>
          <c:y val="3.51906158357771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53715299239477"/>
          <c:y val="0.13489736070381231"/>
          <c:w val="0.83774726111454523"/>
          <c:h val="0.59628543499511244"/>
        </c:manualLayout>
      </c:layout>
      <c:scatterChart>
        <c:scatterStyle val="lineMarker"/>
        <c:varyColors val="0"/>
        <c:ser>
          <c:idx val="1"/>
          <c:order val="0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dash"/>
            </a:ln>
          </c:spPr>
          <c:marker>
            <c:symbol val="none"/>
          </c:marker>
          <c:xVal>
            <c:numRef>
              <c:f>รูปตัดขวาง!$O$23:$O$31</c:f>
              <c:numCache>
                <c:formatCode>0</c:formatCode>
                <c:ptCount val="9"/>
                <c:pt idx="0">
                  <c:v>26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64</c:v>
                </c:pt>
              </c:numCache>
            </c:numRef>
          </c:xVal>
          <c:yVal>
            <c:numRef>
              <c:f>รูปตัดขวาง!$Q$23:$Q$31</c:f>
              <c:numCache>
                <c:formatCode>0.000</c:formatCode>
                <c:ptCount val="9"/>
                <c:pt idx="0">
                  <c:v>257.86</c:v>
                </c:pt>
                <c:pt idx="1">
                  <c:v>257.86</c:v>
                </c:pt>
                <c:pt idx="2">
                  <c:v>257.86</c:v>
                </c:pt>
                <c:pt idx="3">
                  <c:v>257.86</c:v>
                </c:pt>
                <c:pt idx="4">
                  <c:v>257.86</c:v>
                </c:pt>
                <c:pt idx="5">
                  <c:v>257.86</c:v>
                </c:pt>
                <c:pt idx="6">
                  <c:v>257.86</c:v>
                </c:pt>
                <c:pt idx="7">
                  <c:v>257.86</c:v>
                </c:pt>
                <c:pt idx="8">
                  <c:v>257.86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A01-4211-97E5-908EF5861DFE}"/>
            </c:ext>
          </c:extLst>
        </c:ser>
        <c:ser>
          <c:idx val="2"/>
          <c:order val="1"/>
          <c:marker>
            <c:symbol val="none"/>
          </c:marker>
          <c:xVal>
            <c:numRef>
              <c:f>รูปตัดขวาง!$O$4:$O$50</c:f>
              <c:numCache>
                <c:formatCode>0</c:formatCode>
                <c:ptCount val="47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30</c:v>
                </c:pt>
                <c:pt idx="21">
                  <c:v>35</c:v>
                </c:pt>
                <c:pt idx="22">
                  <c:v>40</c:v>
                </c:pt>
                <c:pt idx="23">
                  <c:v>45</c:v>
                </c:pt>
                <c:pt idx="24">
                  <c:v>50</c:v>
                </c:pt>
                <c:pt idx="25">
                  <c:v>55</c:v>
                </c:pt>
                <c:pt idx="26">
                  <c:v>60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  <c:pt idx="41">
                  <c:v>90</c:v>
                </c:pt>
                <c:pt idx="42">
                  <c:v>100</c:v>
                </c:pt>
                <c:pt idx="43">
                  <c:v>110</c:v>
                </c:pt>
                <c:pt idx="44">
                  <c:v>120</c:v>
                </c:pt>
                <c:pt idx="45">
                  <c:v>130</c:v>
                </c:pt>
                <c:pt idx="46">
                  <c:v>140</c:v>
                </c:pt>
              </c:numCache>
            </c:numRef>
          </c:xVal>
          <c:yVal>
            <c:numRef>
              <c:f>รูปตัดขวาง!$P$4:$P$50</c:f>
              <c:numCache>
                <c:formatCode>0.000</c:formatCode>
                <c:ptCount val="47"/>
                <c:pt idx="0">
                  <c:v>269.173</c:v>
                </c:pt>
                <c:pt idx="1">
                  <c:v>268.697</c:v>
                </c:pt>
                <c:pt idx="2">
                  <c:v>268.34300000000002</c:v>
                </c:pt>
                <c:pt idx="3">
                  <c:v>267.92400000000004</c:v>
                </c:pt>
                <c:pt idx="4">
                  <c:v>267.53200000000004</c:v>
                </c:pt>
                <c:pt idx="5">
                  <c:v>267.61600000000004</c:v>
                </c:pt>
                <c:pt idx="6">
                  <c:v>266.46800000000002</c:v>
                </c:pt>
                <c:pt idx="7">
                  <c:v>266.512</c:v>
                </c:pt>
                <c:pt idx="8">
                  <c:v>266.16800000000001</c:v>
                </c:pt>
                <c:pt idx="9">
                  <c:v>266.137</c:v>
                </c:pt>
                <c:pt idx="10">
                  <c:v>265.565</c:v>
                </c:pt>
                <c:pt idx="11">
                  <c:v>264.70699999999999</c:v>
                </c:pt>
                <c:pt idx="12">
                  <c:v>264.05399999999997</c:v>
                </c:pt>
                <c:pt idx="13">
                  <c:v>262.73699999999997</c:v>
                </c:pt>
                <c:pt idx="14">
                  <c:v>262.58199999999999</c:v>
                </c:pt>
                <c:pt idx="15">
                  <c:v>262.27300000000002</c:v>
                </c:pt>
                <c:pt idx="16">
                  <c:v>260.56</c:v>
                </c:pt>
                <c:pt idx="17">
                  <c:v>259.464</c:v>
                </c:pt>
                <c:pt idx="18">
                  <c:v>258.65100000000001</c:v>
                </c:pt>
                <c:pt idx="19">
                  <c:v>258.37200000000001</c:v>
                </c:pt>
                <c:pt idx="20">
                  <c:v>255.773</c:v>
                </c:pt>
                <c:pt idx="21">
                  <c:v>254.583</c:v>
                </c:pt>
                <c:pt idx="22">
                  <c:v>254.40300000000002</c:v>
                </c:pt>
                <c:pt idx="23">
                  <c:v>255.65300000000002</c:v>
                </c:pt>
                <c:pt idx="24">
                  <c:v>258.12400000000002</c:v>
                </c:pt>
                <c:pt idx="25">
                  <c:v>256.34300000000002</c:v>
                </c:pt>
                <c:pt idx="26">
                  <c:v>256.75299999999999</c:v>
                </c:pt>
                <c:pt idx="27">
                  <c:v>257.90300000000002</c:v>
                </c:pt>
                <c:pt idx="28">
                  <c:v>258.16300000000001</c:v>
                </c:pt>
                <c:pt idx="29">
                  <c:v>258.23700000000002</c:v>
                </c:pt>
                <c:pt idx="30">
                  <c:v>258.42900000000003</c:v>
                </c:pt>
                <c:pt idx="31">
                  <c:v>258.82800000000003</c:v>
                </c:pt>
                <c:pt idx="32">
                  <c:v>259.60900000000004</c:v>
                </c:pt>
                <c:pt idx="33">
                  <c:v>261.70200000000006</c:v>
                </c:pt>
                <c:pt idx="34">
                  <c:v>262.01700000000005</c:v>
                </c:pt>
                <c:pt idx="35">
                  <c:v>261.78000000000003</c:v>
                </c:pt>
                <c:pt idx="36">
                  <c:v>262.04600000000005</c:v>
                </c:pt>
                <c:pt idx="37">
                  <c:v>262.39200000000005</c:v>
                </c:pt>
                <c:pt idx="38">
                  <c:v>263.05100000000004</c:v>
                </c:pt>
                <c:pt idx="39">
                  <c:v>264.05900000000003</c:v>
                </c:pt>
                <c:pt idx="40">
                  <c:v>265.30500000000001</c:v>
                </c:pt>
                <c:pt idx="41">
                  <c:v>267.35899999999998</c:v>
                </c:pt>
                <c:pt idx="42">
                  <c:v>267.50099999999998</c:v>
                </c:pt>
                <c:pt idx="43">
                  <c:v>267.483</c:v>
                </c:pt>
                <c:pt idx="44">
                  <c:v>267.47199999999998</c:v>
                </c:pt>
                <c:pt idx="45">
                  <c:v>267.505</c:v>
                </c:pt>
                <c:pt idx="46">
                  <c:v>267.70400000000001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01-4211-97E5-908EF5861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011392"/>
        <c:axId val="98025856"/>
      </c:scatterChart>
      <c:valAx>
        <c:axId val="98011392"/>
        <c:scaling>
          <c:orientation val="minMax"/>
          <c:max val="14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473300905646175"/>
              <c:y val="0.8299120234604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8025856"/>
        <c:crossesAt val="251"/>
        <c:crossBetween val="midCat"/>
        <c:majorUnit val="10"/>
        <c:minorUnit val="5"/>
      </c:valAx>
      <c:valAx>
        <c:axId val="98025856"/>
        <c:scaling>
          <c:orientation val="minMax"/>
          <c:max val="273"/>
          <c:min val="251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8.5324232081911266E-3"/>
              <c:y val="0.2756598240469207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8011392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718515134414"/>
          <c:y val="0.89736070381231636"/>
          <c:w val="0.62734478156100804"/>
          <c:h val="8.40603135751726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257175</xdr:colOff>
      <xdr:row>0</xdr:row>
      <xdr:rowOff>28575</xdr:rowOff>
    </xdr:from>
    <xdr:to>
      <xdr:col>7</xdr:col>
      <xdr:colOff>180975</xdr:colOff>
      <xdr:row>3</xdr:row>
      <xdr:rowOff>169512</xdr:rowOff>
    </xdr:to>
    <xdr:pic>
      <xdr:nvPicPr>
        <xdr:cNvPr id="2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38450" y="2857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257175</xdr:colOff>
      <xdr:row>45</xdr:row>
      <xdr:rowOff>28575</xdr:rowOff>
    </xdr:from>
    <xdr:ext cx="819150" cy="819150"/>
    <xdr:pic>
      <xdr:nvPicPr>
        <xdr:cNvPr id="3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xmlns="" id="{32634AC2-08E3-41D3-99B9-30DCD0624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7025" y="2857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16</xdr:row>
      <xdr:rowOff>219075</xdr:rowOff>
    </xdr:from>
    <xdr:to>
      <xdr:col>0</xdr:col>
      <xdr:colOff>409575</xdr:colOff>
      <xdr:row>16</xdr:row>
      <xdr:rowOff>219075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142875" y="52006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142875</xdr:colOff>
      <xdr:row>16</xdr:row>
      <xdr:rowOff>228600</xdr:rowOff>
    </xdr:from>
    <xdr:to>
      <xdr:col>2</xdr:col>
      <xdr:colOff>409575</xdr:colOff>
      <xdr:row>16</xdr:row>
      <xdr:rowOff>228600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1781175" y="52101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161925</xdr:colOff>
      <xdr:row>16</xdr:row>
      <xdr:rowOff>238125</xdr:rowOff>
    </xdr:from>
    <xdr:to>
      <xdr:col>4</xdr:col>
      <xdr:colOff>428625</xdr:colOff>
      <xdr:row>16</xdr:row>
      <xdr:rowOff>238125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3438525" y="52197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171450</xdr:colOff>
      <xdr:row>16</xdr:row>
      <xdr:rowOff>228600</xdr:rowOff>
    </xdr:from>
    <xdr:to>
      <xdr:col>6</xdr:col>
      <xdr:colOff>438150</xdr:colOff>
      <xdr:row>16</xdr:row>
      <xdr:rowOff>228600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ShapeType="1"/>
        </xdr:cNvSpPr>
      </xdr:nvSpPr>
      <xdr:spPr bwMode="auto">
        <a:xfrm flipV="1">
          <a:off x="5086350" y="52101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</xdr:col>
      <xdr:colOff>371475</xdr:colOff>
      <xdr:row>0</xdr:row>
      <xdr:rowOff>38100</xdr:rowOff>
    </xdr:from>
    <xdr:to>
      <xdr:col>4</xdr:col>
      <xdr:colOff>371475</xdr:colOff>
      <xdr:row>3</xdr:row>
      <xdr:rowOff>12122</xdr:rowOff>
    </xdr:to>
    <xdr:pic>
      <xdr:nvPicPr>
        <xdr:cNvPr id="6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28925" y="38100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16</xdr:row>
      <xdr:rowOff>228600</xdr:rowOff>
    </xdr:from>
    <xdr:to>
      <xdr:col>0</xdr:col>
      <xdr:colOff>409575</xdr:colOff>
      <xdr:row>16</xdr:row>
      <xdr:rowOff>228600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xmlns="" id="{82B9DD33-3BAD-4F25-8724-0CF2FEE2E97B}"/>
            </a:ext>
          </a:extLst>
        </xdr:cNvPr>
        <xdr:cNvSpPr>
          <a:spLocks noChangeShapeType="1"/>
        </xdr:cNvSpPr>
      </xdr:nvSpPr>
      <xdr:spPr bwMode="auto">
        <a:xfrm flipV="1">
          <a:off x="1781175" y="51339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3</xdr:row>
      <xdr:rowOff>76200</xdr:rowOff>
    </xdr:from>
    <xdr:to>
      <xdr:col>11</xdr:col>
      <xdr:colOff>419100</xdr:colOff>
      <xdr:row>15</xdr:row>
      <xdr:rowOff>129296</xdr:rowOff>
    </xdr:to>
    <xdr:pic>
      <xdr:nvPicPr>
        <xdr:cNvPr id="2" name="Picture 24" descr="Y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0" contrast="24000"/>
        </a:blip>
        <a:srcRect/>
        <a:stretch>
          <a:fillRect/>
        </a:stretch>
      </xdr:blipFill>
      <xdr:spPr bwMode="auto">
        <a:xfrm>
          <a:off x="57151" y="647700"/>
          <a:ext cx="5495924" cy="2339096"/>
        </a:xfrm>
        <a:prstGeom prst="rect">
          <a:avLst/>
        </a:prstGeom>
        <a:ln w="28575" cap="sq">
          <a:solidFill>
            <a:srgbClr val="008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457200</xdr:colOff>
      <xdr:row>0</xdr:row>
      <xdr:rowOff>19050</xdr:rowOff>
    </xdr:from>
    <xdr:to>
      <xdr:col>10</xdr:col>
      <xdr:colOff>438150</xdr:colOff>
      <xdr:row>3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57200" y="19050"/>
          <a:ext cx="46482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50292" anchor="ctr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ภาพถ่ายและรูปตัดขวางลำน้ำสถานีสำรวจอุทกวิทยาแม่น้ำยม </a:t>
          </a:r>
          <a:r>
            <a:rPr lang="en-US" sz="1400" b="1" i="0" strike="noStrike">
              <a:solidFill>
                <a:srgbClr val="0000FF"/>
              </a:solidFill>
              <a:latin typeface="TH SarabunPSK"/>
              <a:cs typeface="TH SarabunPSK"/>
            </a:rPr>
            <a:t>Y.31</a:t>
          </a:r>
        </a:p>
        <a:p>
          <a:pPr algn="ctr" rtl="1">
            <a:defRPr sz="1000"/>
          </a:pPr>
          <a:r>
            <a:rPr lang="th-TH" sz="1400" b="1" i="0" strike="noStrike">
              <a:solidFill>
                <a:srgbClr val="0000FF"/>
              </a:solidFill>
              <a:latin typeface="TH SarabunPSK"/>
              <a:cs typeface="TH SarabunPSK"/>
            </a:rPr>
            <a:t>บ้านทุ่งหนอง  ต.สระ อ.เชียงม่วน จ.พะเยา </a:t>
          </a:r>
          <a:r>
            <a:rPr lang="th-TH" sz="1400" b="1" i="0" strike="noStrike">
              <a:solidFill>
                <a:srgbClr val="FF0000"/>
              </a:solidFill>
              <a:latin typeface="TH SarabunPSK"/>
              <a:cs typeface="TH SarabunPSK"/>
            </a:rPr>
            <a:t>ปี 2558</a:t>
          </a:r>
        </a:p>
      </xdr:txBody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34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" name="Text Box 16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" name="Text Box 17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" name="Text Box 20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" name="Text Box 21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323849</xdr:colOff>
      <xdr:row>19</xdr:row>
      <xdr:rowOff>114300</xdr:rowOff>
    </xdr:from>
    <xdr:to>
      <xdr:col>6</xdr:col>
      <xdr:colOff>419100</xdr:colOff>
      <xdr:row>21</xdr:row>
      <xdr:rowOff>123826</xdr:rowOff>
    </xdr:to>
    <xdr:sp macro="" textlink="">
      <xdr:nvSpPr>
        <xdr:cNvPr id="23" name="สี่เหลี่ยมผืนผ้า 22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SpPr/>
      </xdr:nvSpPr>
      <xdr:spPr>
        <a:xfrm>
          <a:off x="1257299" y="3733800"/>
          <a:ext cx="1962151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ตลิ่งฝั่งซ้าย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7</xdr:col>
      <xdr:colOff>295275</xdr:colOff>
      <xdr:row>19</xdr:row>
      <xdr:rowOff>123825</xdr:rowOff>
    </xdr:from>
    <xdr:to>
      <xdr:col>11</xdr:col>
      <xdr:colOff>390526</xdr:colOff>
      <xdr:row>21</xdr:row>
      <xdr:rowOff>133351</xdr:rowOff>
    </xdr:to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/>
      </xdr:nvSpPr>
      <xdr:spPr>
        <a:xfrm>
          <a:off x="3562350" y="3743325"/>
          <a:ext cx="1962151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ตลิ่งฝั่งขวา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6</xdr:col>
      <xdr:colOff>200025</xdr:colOff>
      <xdr:row>27</xdr:row>
      <xdr:rowOff>38100</xdr:rowOff>
    </xdr:from>
    <xdr:to>
      <xdr:col>10</xdr:col>
      <xdr:colOff>361950</xdr:colOff>
      <xdr:row>29</xdr:row>
      <xdr:rowOff>47626</xdr:rowOff>
    </xdr:to>
    <xdr:sp macro="" textlink="">
      <xdr:nvSpPr>
        <xdr:cNvPr id="25" name="สี่เหลี่ยมผืนผ้า 24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/>
      </xdr:nvSpPr>
      <xdr:spPr>
        <a:xfrm>
          <a:off x="3000375" y="5181600"/>
          <a:ext cx="2028825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ระดับท้องน้ำ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tabSelected="1" topLeftCell="A40" zoomScale="118" zoomScaleNormal="118" workbookViewId="0">
      <selection activeCell="K82" sqref="K82"/>
    </sheetView>
  </sheetViews>
  <sheetFormatPr defaultRowHeight="12.75"/>
  <cols>
    <col min="1" max="1" width="10.75" style="1" customWidth="1"/>
    <col min="2" max="11" width="5.875" style="1" customWidth="1"/>
    <col min="12" max="12" width="4.75" style="1" customWidth="1"/>
    <col min="13" max="13" width="11.375" style="1" customWidth="1"/>
    <col min="14" max="16384" width="9" style="1"/>
  </cols>
  <sheetData>
    <row r="1" spans="1:16">
      <c r="A1" s="105" t="s">
        <v>0</v>
      </c>
      <c r="B1" s="105"/>
      <c r="C1" s="105"/>
      <c r="D1" s="105"/>
      <c r="E1" s="105"/>
      <c r="M1" s="106" t="s">
        <v>1</v>
      </c>
    </row>
    <row r="2" spans="1:16" ht="16.5" customHeight="1">
      <c r="A2" s="105" t="s">
        <v>2</v>
      </c>
      <c r="B2" s="105"/>
      <c r="C2" s="105"/>
      <c r="D2" s="105"/>
      <c r="E2" s="105"/>
    </row>
    <row r="3" spans="1:16" ht="19.5" customHeight="1">
      <c r="F3" s="168"/>
      <c r="G3" s="168"/>
      <c r="H3" s="168"/>
    </row>
    <row r="4" spans="1:16" ht="26.25" customHeight="1">
      <c r="A4" s="169" t="s">
        <v>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</row>
    <row r="5" spans="1:16" ht="24" customHeight="1">
      <c r="A5" s="107" t="s">
        <v>4</v>
      </c>
      <c r="B5" s="169" t="s">
        <v>85</v>
      </c>
      <c r="C5" s="169"/>
      <c r="D5" s="108" t="s">
        <v>5</v>
      </c>
      <c r="E5" s="169" t="s">
        <v>84</v>
      </c>
      <c r="F5" s="169"/>
      <c r="G5" s="108" t="s">
        <v>6</v>
      </c>
      <c r="H5" s="169" t="s">
        <v>86</v>
      </c>
      <c r="I5" s="169"/>
      <c r="J5" s="108" t="s">
        <v>7</v>
      </c>
      <c r="K5" s="169" t="s">
        <v>83</v>
      </c>
      <c r="L5" s="169"/>
      <c r="M5" s="107" t="s">
        <v>8</v>
      </c>
    </row>
    <row r="6" spans="1:16" ht="27" customHeight="1">
      <c r="A6" s="109" t="s">
        <v>9</v>
      </c>
      <c r="B6" s="170" t="s">
        <v>78</v>
      </c>
      <c r="C6" s="170"/>
      <c r="D6" s="170"/>
      <c r="E6" s="170"/>
      <c r="F6" s="170"/>
      <c r="G6" s="108" t="s">
        <v>10</v>
      </c>
      <c r="H6" s="171" t="s">
        <v>64</v>
      </c>
      <c r="I6" s="171"/>
      <c r="J6" s="171"/>
      <c r="K6" s="171"/>
      <c r="L6" s="171"/>
      <c r="M6" s="171"/>
    </row>
    <row r="7" spans="1:16" ht="5.25" customHeight="1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</row>
    <row r="8" spans="1:16">
      <c r="A8" s="163" t="s">
        <v>11</v>
      </c>
      <c r="B8" s="165" t="s">
        <v>12</v>
      </c>
      <c r="C8" s="165"/>
      <c r="D8" s="166" t="s">
        <v>13</v>
      </c>
      <c r="E8" s="167"/>
      <c r="F8" s="110" t="s">
        <v>14</v>
      </c>
      <c r="G8" s="165" t="s">
        <v>15</v>
      </c>
      <c r="H8" s="165"/>
      <c r="I8" s="165"/>
      <c r="J8" s="165" t="s">
        <v>16</v>
      </c>
      <c r="K8" s="165"/>
      <c r="L8" s="163" t="s">
        <v>17</v>
      </c>
      <c r="M8" s="163"/>
      <c r="N8" s="107"/>
    </row>
    <row r="9" spans="1:16">
      <c r="A9" s="164"/>
      <c r="B9" s="111" t="s">
        <v>18</v>
      </c>
      <c r="C9" s="111" t="s">
        <v>19</v>
      </c>
      <c r="D9" s="111" t="s">
        <v>18</v>
      </c>
      <c r="E9" s="111" t="s">
        <v>19</v>
      </c>
      <c r="F9" s="111" t="s">
        <v>20</v>
      </c>
      <c r="G9" s="111" t="s">
        <v>18</v>
      </c>
      <c r="H9" s="111" t="s">
        <v>21</v>
      </c>
      <c r="I9" s="111" t="s">
        <v>19</v>
      </c>
      <c r="J9" s="111" t="s">
        <v>22</v>
      </c>
      <c r="K9" s="111" t="s">
        <v>23</v>
      </c>
      <c r="L9" s="164"/>
      <c r="M9" s="164"/>
    </row>
    <row r="10" spans="1:16" ht="17.100000000000001" customHeight="1">
      <c r="A10" s="112" t="s">
        <v>24</v>
      </c>
      <c r="B10" s="113"/>
      <c r="C10" s="113"/>
      <c r="D10" s="113"/>
      <c r="E10" s="113"/>
      <c r="F10" s="113"/>
      <c r="G10" s="114">
        <v>0.91900000000000004</v>
      </c>
      <c r="H10" s="114"/>
      <c r="I10" s="114"/>
      <c r="J10" s="114"/>
      <c r="K10" s="114"/>
      <c r="L10" s="114"/>
      <c r="M10" s="115">
        <v>419.38</v>
      </c>
    </row>
    <row r="11" spans="1:16" ht="17.100000000000001" customHeight="1">
      <c r="A11" s="116"/>
      <c r="B11" s="117">
        <v>-50</v>
      </c>
      <c r="C11" s="117"/>
      <c r="D11" s="117"/>
      <c r="E11" s="117"/>
      <c r="F11" s="117"/>
      <c r="G11" s="118"/>
      <c r="H11" s="118">
        <v>1.3120000000000001</v>
      </c>
      <c r="I11" s="118"/>
      <c r="J11" s="118"/>
      <c r="K11" s="118">
        <f>G10-H11</f>
        <v>-0.39300000000000002</v>
      </c>
      <c r="L11" s="118"/>
      <c r="M11" s="118">
        <f>M10+K11</f>
        <v>418.98700000000002</v>
      </c>
      <c r="O11" s="2"/>
    </row>
    <row r="12" spans="1:16" ht="17.100000000000001" customHeight="1">
      <c r="A12" s="117"/>
      <c r="B12" s="117">
        <v>-40</v>
      </c>
      <c r="C12" s="117"/>
      <c r="D12" s="117"/>
      <c r="E12" s="117"/>
      <c r="F12" s="117"/>
      <c r="G12" s="118"/>
      <c r="H12" s="118">
        <v>1.4390000000000001</v>
      </c>
      <c r="I12" s="118"/>
      <c r="J12" s="118"/>
      <c r="K12" s="118">
        <f>H11-H12</f>
        <v>-0.127</v>
      </c>
      <c r="L12" s="118"/>
      <c r="M12" s="118">
        <f>M11+K12</f>
        <v>418.86</v>
      </c>
      <c r="O12" s="57"/>
    </row>
    <row r="13" spans="1:16" ht="17.100000000000001" customHeight="1">
      <c r="A13" s="117"/>
      <c r="B13" s="117">
        <v>-30</v>
      </c>
      <c r="C13" s="117"/>
      <c r="D13" s="117"/>
      <c r="E13" s="117"/>
      <c r="F13" s="117"/>
      <c r="G13" s="118"/>
      <c r="H13" s="118">
        <v>1.4350000000000001</v>
      </c>
      <c r="I13" s="118"/>
      <c r="J13" s="118">
        <f>H12-H13</f>
        <v>4.0000000000000036E-3</v>
      </c>
      <c r="K13" s="118"/>
      <c r="L13" s="118"/>
      <c r="M13" s="118">
        <f>M12+J13</f>
        <v>418.86400000000003</v>
      </c>
      <c r="P13" s="116"/>
    </row>
    <row r="14" spans="1:16" ht="17.100000000000001" customHeight="1">
      <c r="A14" s="117"/>
      <c r="B14" s="117">
        <v>-20</v>
      </c>
      <c r="C14" s="117"/>
      <c r="D14" s="117"/>
      <c r="E14" s="117"/>
      <c r="F14" s="117"/>
      <c r="G14" s="118"/>
      <c r="H14" s="118">
        <v>1.468</v>
      </c>
      <c r="I14" s="118"/>
      <c r="J14" s="118"/>
      <c r="K14" s="118">
        <f>H13-H14</f>
        <v>-3.2999999999999918E-2</v>
      </c>
      <c r="L14" s="118"/>
      <c r="M14" s="118">
        <f>M13+K14</f>
        <v>418.83100000000002</v>
      </c>
      <c r="P14" s="116"/>
    </row>
    <row r="15" spans="1:16" ht="17.100000000000001" customHeight="1">
      <c r="A15" s="117"/>
      <c r="B15" s="117">
        <v>-10</v>
      </c>
      <c r="C15" s="117"/>
      <c r="D15" s="117"/>
      <c r="E15" s="117"/>
      <c r="F15" s="117"/>
      <c r="G15" s="118"/>
      <c r="H15" s="118">
        <v>1.4550000000000001</v>
      </c>
      <c r="I15" s="118"/>
      <c r="J15" s="118">
        <f>H14-H15</f>
        <v>1.2999999999999901E-2</v>
      </c>
      <c r="K15" s="118"/>
      <c r="L15" s="118"/>
      <c r="M15" s="118">
        <f>M14+J15</f>
        <v>418.84399999999999</v>
      </c>
    </row>
    <row r="16" spans="1:16" ht="17.100000000000001" customHeight="1">
      <c r="A16" s="119" t="s">
        <v>69</v>
      </c>
      <c r="B16" s="117"/>
      <c r="C16" s="117">
        <v>0</v>
      </c>
      <c r="D16" s="120"/>
      <c r="E16" s="120"/>
      <c r="F16" s="120"/>
      <c r="G16" s="118"/>
      <c r="H16" s="118">
        <v>1.506</v>
      </c>
      <c r="I16" s="118"/>
      <c r="J16" s="118"/>
      <c r="K16" s="118">
        <f>H15-H16</f>
        <v>-5.0999999999999934E-2</v>
      </c>
      <c r="L16" s="118"/>
      <c r="M16" s="121">
        <f>M15+K16</f>
        <v>418.79300000000001</v>
      </c>
    </row>
    <row r="17" spans="1:16" ht="17.100000000000001" customHeight="1">
      <c r="A17" s="116" t="s">
        <v>70</v>
      </c>
      <c r="B17" s="117"/>
      <c r="C17" s="117">
        <v>0</v>
      </c>
      <c r="D17" s="120"/>
      <c r="E17" s="120"/>
      <c r="F17" s="120"/>
      <c r="G17" s="118"/>
      <c r="H17" s="118">
        <v>2.7549999999999999</v>
      </c>
      <c r="I17" s="118"/>
      <c r="J17" s="118"/>
      <c r="K17" s="118">
        <f>H16-H17</f>
        <v>-1.2489999999999999</v>
      </c>
      <c r="L17" s="118"/>
      <c r="M17" s="118">
        <f>M16+K17</f>
        <v>417.54399999999998</v>
      </c>
    </row>
    <row r="18" spans="1:16" ht="17.100000000000001" customHeight="1">
      <c r="A18" s="116" t="s">
        <v>71</v>
      </c>
      <c r="B18" s="117"/>
      <c r="C18" s="117"/>
      <c r="D18" s="120"/>
      <c r="E18" s="120"/>
      <c r="F18" s="120"/>
      <c r="G18" s="118">
        <v>1.3380000000000001</v>
      </c>
      <c r="H18" s="118"/>
      <c r="I18" s="118">
        <v>3.468</v>
      </c>
      <c r="J18" s="118"/>
      <c r="K18" s="118">
        <f>H17-I18</f>
        <v>-0.71300000000000008</v>
      </c>
      <c r="L18" s="118"/>
      <c r="M18" s="118">
        <f>M17+K18</f>
        <v>416.83099999999996</v>
      </c>
    </row>
    <row r="19" spans="1:16" ht="17.100000000000001" customHeight="1">
      <c r="A19" s="116"/>
      <c r="B19" s="117"/>
      <c r="C19" s="117">
        <v>2</v>
      </c>
      <c r="D19" s="120"/>
      <c r="E19" s="120"/>
      <c r="F19" s="120"/>
      <c r="G19" s="118"/>
      <c r="H19" s="118">
        <v>3.5779999999999998</v>
      </c>
      <c r="I19" s="118"/>
      <c r="J19" s="118"/>
      <c r="K19" s="118">
        <f>G18-H19</f>
        <v>-2.2399999999999998</v>
      </c>
      <c r="L19" s="118"/>
      <c r="M19" s="118">
        <f>M18+K19</f>
        <v>414.59099999999995</v>
      </c>
    </row>
    <row r="20" spans="1:16" ht="17.100000000000001" customHeight="1">
      <c r="A20" s="116"/>
      <c r="B20" s="117"/>
      <c r="C20" s="117">
        <v>4</v>
      </c>
      <c r="D20" s="120"/>
      <c r="E20" s="120"/>
      <c r="F20" s="120"/>
      <c r="G20" s="118"/>
      <c r="H20" s="118">
        <v>3.8420000000000001</v>
      </c>
      <c r="I20" s="118"/>
      <c r="J20" s="118"/>
      <c r="K20" s="118">
        <f>H19-H20</f>
        <v>-0.26400000000000023</v>
      </c>
      <c r="L20" s="118"/>
      <c r="M20" s="118">
        <f>M19+K20</f>
        <v>414.32699999999994</v>
      </c>
    </row>
    <row r="21" spans="1:16" ht="17.100000000000001" customHeight="1">
      <c r="A21" s="117"/>
      <c r="B21" s="117"/>
      <c r="C21" s="117">
        <v>6</v>
      </c>
      <c r="D21" s="120"/>
      <c r="E21" s="120"/>
      <c r="F21" s="120"/>
      <c r="G21" s="118"/>
      <c r="H21" s="118">
        <v>3.827</v>
      </c>
      <c r="I21" s="118"/>
      <c r="J21" s="118">
        <f>H20-H21</f>
        <v>1.5000000000000124E-2</v>
      </c>
      <c r="K21" s="118"/>
      <c r="L21" s="118"/>
      <c r="M21" s="118">
        <f>M20+J21</f>
        <v>414.34199999999993</v>
      </c>
      <c r="O21" s="3"/>
      <c r="P21" s="3"/>
    </row>
    <row r="22" spans="1:16" ht="17.100000000000001" customHeight="1">
      <c r="A22" s="117" t="s">
        <v>72</v>
      </c>
      <c r="B22" s="117"/>
      <c r="C22" s="117"/>
      <c r="D22" s="120"/>
      <c r="E22" s="120"/>
      <c r="F22" s="120"/>
      <c r="G22" s="118">
        <v>1.58</v>
      </c>
      <c r="H22" s="118"/>
      <c r="I22" s="118">
        <v>3.5379999999999998</v>
      </c>
      <c r="J22" s="118">
        <f>H21-I22</f>
        <v>0.28900000000000015</v>
      </c>
      <c r="K22" s="118"/>
      <c r="L22" s="118"/>
      <c r="M22" s="118">
        <f>M21+J22</f>
        <v>414.63099999999991</v>
      </c>
      <c r="O22" s="56"/>
      <c r="P22" s="3"/>
    </row>
    <row r="23" spans="1:16" ht="17.100000000000001" customHeight="1">
      <c r="A23" s="122" t="s">
        <v>61</v>
      </c>
      <c r="B23" s="117"/>
      <c r="C23" s="117">
        <v>8</v>
      </c>
      <c r="D23" s="120"/>
      <c r="E23" s="120"/>
      <c r="F23" s="123"/>
      <c r="G23" s="118"/>
      <c r="H23" s="118">
        <v>2.3610000000000002</v>
      </c>
      <c r="I23" s="118"/>
      <c r="J23" s="118"/>
      <c r="K23" s="118">
        <f>G22-H23</f>
        <v>-0.78100000000000014</v>
      </c>
      <c r="L23" s="118"/>
      <c r="M23" s="124">
        <f>M22+K23</f>
        <v>413.84999999999991</v>
      </c>
      <c r="O23" s="125"/>
      <c r="P23" s="3"/>
    </row>
    <row r="24" spans="1:16" ht="17.100000000000001" customHeight="1">
      <c r="A24" s="122"/>
      <c r="B24" s="117"/>
      <c r="C24" s="117">
        <v>10</v>
      </c>
      <c r="D24" s="120"/>
      <c r="E24" s="120"/>
      <c r="F24" s="123">
        <v>0.21</v>
      </c>
      <c r="G24" s="118"/>
      <c r="H24" s="118"/>
      <c r="I24" s="118"/>
      <c r="J24" s="118"/>
      <c r="K24" s="118"/>
      <c r="L24" s="118"/>
      <c r="M24" s="118">
        <f>M23-F24</f>
        <v>413.63999999999993</v>
      </c>
      <c r="O24" s="125"/>
      <c r="P24" s="3"/>
    </row>
    <row r="25" spans="1:16" ht="17.100000000000001" customHeight="1">
      <c r="A25" s="117"/>
      <c r="B25" s="117"/>
      <c r="C25" s="117">
        <v>12</v>
      </c>
      <c r="D25" s="120"/>
      <c r="E25" s="120"/>
      <c r="F25" s="123">
        <v>0.62</v>
      </c>
      <c r="G25" s="118"/>
      <c r="H25" s="118"/>
      <c r="I25" s="118"/>
      <c r="J25" s="118"/>
      <c r="K25" s="118"/>
      <c r="L25" s="118"/>
      <c r="M25" s="118">
        <f>M23-F25</f>
        <v>413.2299999999999</v>
      </c>
      <c r="O25" s="125"/>
      <c r="P25" s="3"/>
    </row>
    <row r="26" spans="1:16" ht="17.100000000000001" customHeight="1">
      <c r="A26" s="117"/>
      <c r="B26" s="117"/>
      <c r="C26" s="117">
        <v>14</v>
      </c>
      <c r="D26" s="120"/>
      <c r="E26" s="120"/>
      <c r="F26" s="123">
        <v>1.04</v>
      </c>
      <c r="G26" s="118"/>
      <c r="H26" s="118"/>
      <c r="I26" s="118"/>
      <c r="J26" s="118"/>
      <c r="K26" s="118"/>
      <c r="L26" s="118"/>
      <c r="M26" s="118">
        <f>M23-F26</f>
        <v>412.80999999999989</v>
      </c>
      <c r="O26" s="125"/>
      <c r="P26" s="3"/>
    </row>
    <row r="27" spans="1:16" ht="17.100000000000001" customHeight="1">
      <c r="A27" s="122"/>
      <c r="B27" s="117"/>
      <c r="C27" s="117">
        <v>16</v>
      </c>
      <c r="D27" s="120"/>
      <c r="E27" s="120"/>
      <c r="F27" s="123">
        <v>1.24</v>
      </c>
      <c r="G27" s="118"/>
      <c r="H27" s="118"/>
      <c r="I27" s="118"/>
      <c r="J27" s="118"/>
      <c r="K27" s="118"/>
      <c r="L27" s="118"/>
      <c r="M27" s="118">
        <f>M23-F27</f>
        <v>412.6099999999999</v>
      </c>
      <c r="O27" s="125"/>
      <c r="P27" s="3"/>
    </row>
    <row r="28" spans="1:16" ht="17.100000000000001" customHeight="1">
      <c r="A28" s="117"/>
      <c r="B28" s="117"/>
      <c r="C28" s="117">
        <v>18</v>
      </c>
      <c r="D28" s="120"/>
      <c r="E28" s="120"/>
      <c r="F28" s="123">
        <v>0.98</v>
      </c>
      <c r="G28" s="118"/>
      <c r="H28" s="118"/>
      <c r="I28" s="118"/>
      <c r="J28" s="118"/>
      <c r="K28" s="118"/>
      <c r="L28" s="118"/>
      <c r="M28" s="118">
        <f>M23-F28</f>
        <v>412.86999999999989</v>
      </c>
      <c r="O28" s="125"/>
      <c r="P28" s="3"/>
    </row>
    <row r="29" spans="1:16" ht="17.100000000000001" customHeight="1">
      <c r="A29" s="117"/>
      <c r="B29" s="117"/>
      <c r="C29" s="117">
        <v>20</v>
      </c>
      <c r="D29" s="120"/>
      <c r="E29" s="120"/>
      <c r="F29" s="123">
        <v>0.93</v>
      </c>
      <c r="G29" s="118"/>
      <c r="H29" s="118"/>
      <c r="I29" s="118"/>
      <c r="J29" s="118"/>
      <c r="K29" s="118"/>
      <c r="L29" s="118"/>
      <c r="M29" s="118">
        <f>M23-F29</f>
        <v>412.9199999999999</v>
      </c>
      <c r="O29" s="125"/>
      <c r="P29" s="3"/>
    </row>
    <row r="30" spans="1:16" ht="17.100000000000001" customHeight="1">
      <c r="A30" s="126"/>
      <c r="B30" s="117"/>
      <c r="C30" s="117">
        <v>22</v>
      </c>
      <c r="D30" s="120"/>
      <c r="E30" s="120"/>
      <c r="F30" s="123">
        <v>0.45</v>
      </c>
      <c r="G30" s="118"/>
      <c r="H30" s="118"/>
      <c r="I30" s="118"/>
      <c r="J30" s="118"/>
      <c r="K30" s="118"/>
      <c r="L30" s="118"/>
      <c r="M30" s="118">
        <f>M23-F30</f>
        <v>413.39999999999992</v>
      </c>
      <c r="O30" s="125"/>
      <c r="P30" s="3"/>
    </row>
    <row r="31" spans="1:16" ht="17.100000000000001" customHeight="1">
      <c r="A31" s="117"/>
      <c r="B31" s="117"/>
      <c r="C31" s="117">
        <v>24</v>
      </c>
      <c r="D31" s="120"/>
      <c r="E31" s="120"/>
      <c r="F31" s="123">
        <v>0.4</v>
      </c>
      <c r="G31" s="118"/>
      <c r="H31" s="118"/>
      <c r="I31" s="118"/>
      <c r="J31" s="118"/>
      <c r="K31" s="118"/>
      <c r="L31" s="118"/>
      <c r="M31" s="118">
        <f>M23-F31</f>
        <v>413.44999999999993</v>
      </c>
      <c r="O31" s="125"/>
      <c r="P31" s="3"/>
    </row>
    <row r="32" spans="1:16" ht="17.100000000000001" customHeight="1">
      <c r="A32" s="117"/>
      <c r="B32" s="117"/>
      <c r="C32" s="117">
        <v>26</v>
      </c>
      <c r="D32" s="120"/>
      <c r="E32" s="120"/>
      <c r="F32" s="123">
        <v>0.34</v>
      </c>
      <c r="G32" s="118"/>
      <c r="H32" s="118"/>
      <c r="I32" s="118"/>
      <c r="J32" s="118"/>
      <c r="K32" s="118"/>
      <c r="L32" s="118"/>
      <c r="M32" s="118">
        <f>M23-F32</f>
        <v>413.50999999999993</v>
      </c>
      <c r="O32" s="125"/>
      <c r="P32" s="3"/>
    </row>
    <row r="33" spans="1:16" ht="17.100000000000001" customHeight="1">
      <c r="A33" s="117"/>
      <c r="B33" s="117"/>
      <c r="C33" s="117">
        <v>28</v>
      </c>
      <c r="D33" s="120"/>
      <c r="E33" s="120"/>
      <c r="F33" s="123">
        <v>0.4</v>
      </c>
      <c r="G33" s="118"/>
      <c r="H33" s="118"/>
      <c r="I33" s="118"/>
      <c r="J33" s="118"/>
      <c r="K33" s="118"/>
      <c r="L33" s="118"/>
      <c r="M33" s="118">
        <f>M23-F33</f>
        <v>413.44999999999993</v>
      </c>
      <c r="O33" s="125"/>
      <c r="P33" s="3"/>
    </row>
    <row r="34" spans="1:16" ht="17.100000000000001" customHeight="1">
      <c r="A34" s="117"/>
      <c r="B34" s="117"/>
      <c r="C34" s="117">
        <v>30</v>
      </c>
      <c r="D34" s="120"/>
      <c r="E34" s="120"/>
      <c r="F34" s="123"/>
      <c r="G34" s="118"/>
      <c r="H34" s="118">
        <v>1.962</v>
      </c>
      <c r="I34" s="118"/>
      <c r="J34" s="118">
        <v>0.39900000000000002</v>
      </c>
      <c r="K34" s="148"/>
      <c r="L34" s="118"/>
      <c r="M34" s="118">
        <f>M23+J34</f>
        <v>414.24899999999991</v>
      </c>
      <c r="O34" s="3"/>
      <c r="P34" s="3"/>
    </row>
    <row r="35" spans="1:16" ht="17.100000000000001" customHeight="1">
      <c r="A35" s="116"/>
      <c r="B35" s="117"/>
      <c r="C35" s="117">
        <v>32</v>
      </c>
      <c r="D35" s="120"/>
      <c r="E35" s="120"/>
      <c r="F35" s="123"/>
      <c r="G35" s="118"/>
      <c r="H35" s="118">
        <v>1.121</v>
      </c>
      <c r="I35" s="118"/>
      <c r="J35" s="118">
        <f>H34-H35</f>
        <v>0.84099999999999997</v>
      </c>
      <c r="K35" s="118"/>
      <c r="L35" s="118"/>
      <c r="M35" s="118">
        <f t="shared" ref="M35:M41" si="0">M34+J35</f>
        <v>415.08999999999992</v>
      </c>
    </row>
    <row r="36" spans="1:16" ht="17.100000000000001" customHeight="1">
      <c r="A36" s="116" t="s">
        <v>87</v>
      </c>
      <c r="B36" s="117"/>
      <c r="C36" s="117"/>
      <c r="D36" s="120"/>
      <c r="E36" s="120"/>
      <c r="F36" s="123"/>
      <c r="G36" s="118">
        <v>3.5779999999999998</v>
      </c>
      <c r="H36" s="118"/>
      <c r="I36" s="118">
        <v>0.46</v>
      </c>
      <c r="J36" s="118">
        <f>H35-I36</f>
        <v>0.66100000000000003</v>
      </c>
      <c r="K36" s="118"/>
      <c r="L36" s="118"/>
      <c r="M36" s="118">
        <f t="shared" si="0"/>
        <v>415.75099999999992</v>
      </c>
    </row>
    <row r="37" spans="1:16" ht="17.100000000000001" customHeight="1">
      <c r="A37" s="116"/>
      <c r="B37" s="117"/>
      <c r="C37" s="117">
        <v>34</v>
      </c>
      <c r="D37" s="120"/>
      <c r="E37" s="120"/>
      <c r="F37" s="123"/>
      <c r="G37" s="118"/>
      <c r="H37" s="118">
        <v>2.7290000000000001</v>
      </c>
      <c r="I37" s="118"/>
      <c r="J37" s="118">
        <f>G36-H37</f>
        <v>0.84899999999999975</v>
      </c>
      <c r="K37" s="118"/>
      <c r="L37" s="118"/>
      <c r="M37" s="118">
        <f t="shared" si="0"/>
        <v>416.59999999999991</v>
      </c>
    </row>
    <row r="38" spans="1:16" ht="17.100000000000001" customHeight="1">
      <c r="A38" s="116" t="s">
        <v>70</v>
      </c>
      <c r="B38" s="117"/>
      <c r="C38" s="117">
        <v>36</v>
      </c>
      <c r="D38" s="120"/>
      <c r="E38" s="120"/>
      <c r="F38" s="123"/>
      <c r="G38" s="118"/>
      <c r="H38" s="118">
        <v>1.5780000000000001</v>
      </c>
      <c r="I38" s="118"/>
      <c r="J38" s="118">
        <f>H37-H38</f>
        <v>1.151</v>
      </c>
      <c r="K38" s="118"/>
      <c r="L38" s="118"/>
      <c r="M38" s="118">
        <f t="shared" si="0"/>
        <v>417.75099999999992</v>
      </c>
    </row>
    <row r="39" spans="1:16" ht="17.100000000000001" customHeight="1">
      <c r="A39" s="119" t="s">
        <v>81</v>
      </c>
      <c r="B39" s="117"/>
      <c r="C39" s="117">
        <v>36</v>
      </c>
      <c r="D39" s="120"/>
      <c r="E39" s="120"/>
      <c r="F39" s="123"/>
      <c r="G39" s="118"/>
      <c r="H39" s="118">
        <v>0.48699999999999999</v>
      </c>
      <c r="I39" s="118"/>
      <c r="J39" s="118">
        <f>H38-H39</f>
        <v>1.0910000000000002</v>
      </c>
      <c r="K39" s="118"/>
      <c r="L39" s="118"/>
      <c r="M39" s="121">
        <f t="shared" si="0"/>
        <v>418.84199999999993</v>
      </c>
    </row>
    <row r="40" spans="1:16" ht="17.100000000000001" customHeight="1">
      <c r="A40" s="116"/>
      <c r="B40" s="117"/>
      <c r="C40" s="127">
        <v>40</v>
      </c>
      <c r="D40" s="120"/>
      <c r="E40" s="120"/>
      <c r="F40" s="123"/>
      <c r="G40" s="118"/>
      <c r="H40" s="118">
        <v>0.47199999999999998</v>
      </c>
      <c r="I40" s="118"/>
      <c r="J40" s="118">
        <f>H39-H40</f>
        <v>1.5000000000000013E-2</v>
      </c>
      <c r="K40" s="118"/>
      <c r="L40" s="118"/>
      <c r="M40" s="118">
        <f t="shared" si="0"/>
        <v>418.85699999999991</v>
      </c>
    </row>
    <row r="41" spans="1:16" ht="17.100000000000001" customHeight="1">
      <c r="A41" s="116"/>
      <c r="B41" s="117"/>
      <c r="C41" s="117">
        <v>50</v>
      </c>
      <c r="D41" s="120"/>
      <c r="E41" s="120"/>
      <c r="F41" s="123"/>
      <c r="G41" s="118"/>
      <c r="H41" s="118">
        <v>0.47199999999999998</v>
      </c>
      <c r="I41" s="118"/>
      <c r="J41" s="118">
        <f>H40-H41</f>
        <v>0</v>
      </c>
      <c r="K41" s="118"/>
      <c r="L41" s="118"/>
      <c r="M41" s="118">
        <f t="shared" si="0"/>
        <v>418.85699999999991</v>
      </c>
      <c r="O41" s="2"/>
    </row>
    <row r="42" spans="1:16" ht="33" customHeight="1">
      <c r="A42" s="128"/>
      <c r="B42" s="106" t="s">
        <v>25</v>
      </c>
      <c r="C42" s="162" t="s">
        <v>90</v>
      </c>
      <c r="D42" s="162"/>
      <c r="E42" s="162"/>
      <c r="F42" s="129" t="s">
        <v>26</v>
      </c>
      <c r="G42" s="106"/>
      <c r="H42" s="106" t="s">
        <v>27</v>
      </c>
      <c r="I42" s="162"/>
      <c r="J42" s="162"/>
      <c r="K42" s="162"/>
      <c r="L42" s="162"/>
      <c r="M42" s="3"/>
    </row>
    <row r="43" spans="1:16" ht="22.5" customHeight="1">
      <c r="A43" s="3"/>
      <c r="B43" s="106" t="s">
        <v>28</v>
      </c>
      <c r="C43" s="161">
        <v>242166</v>
      </c>
      <c r="D43" s="162"/>
      <c r="E43" s="162"/>
      <c r="F43" s="106"/>
      <c r="G43" s="106"/>
      <c r="H43" s="106" t="s">
        <v>28</v>
      </c>
      <c r="I43" s="162"/>
      <c r="J43" s="162"/>
      <c r="K43" s="162"/>
      <c r="L43" s="162"/>
      <c r="M43" s="3"/>
    </row>
    <row r="45" spans="1:16" ht="16.5" customHeight="1"/>
    <row r="46" spans="1:16" ht="19.5" customHeight="1">
      <c r="A46" s="105" t="s">
        <v>0</v>
      </c>
      <c r="B46" s="105"/>
      <c r="C46" s="105"/>
      <c r="D46" s="105"/>
      <c r="E46" s="105"/>
      <c r="M46" s="106" t="s">
        <v>1</v>
      </c>
    </row>
    <row r="47" spans="1:16" ht="26.25" customHeight="1">
      <c r="A47" s="105" t="s">
        <v>2</v>
      </c>
      <c r="B47" s="105"/>
      <c r="C47" s="105"/>
      <c r="D47" s="105"/>
      <c r="E47" s="105"/>
    </row>
    <row r="48" spans="1:16" ht="24" customHeight="1">
      <c r="F48" s="152"/>
      <c r="G48" s="152"/>
      <c r="H48" s="152"/>
    </row>
    <row r="49" spans="1:17" ht="27" customHeight="1">
      <c r="A49" s="169" t="s">
        <v>3</v>
      </c>
      <c r="B49" s="169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</row>
    <row r="50" spans="1:17">
      <c r="A50" s="107" t="s">
        <v>4</v>
      </c>
      <c r="B50" s="153" t="s">
        <v>85</v>
      </c>
      <c r="C50" s="153"/>
      <c r="D50" s="153" t="s">
        <v>5</v>
      </c>
      <c r="E50" s="153" t="s">
        <v>84</v>
      </c>
      <c r="F50" s="153"/>
      <c r="G50" s="153" t="s">
        <v>6</v>
      </c>
      <c r="H50" s="153" t="s">
        <v>79</v>
      </c>
      <c r="I50" s="153"/>
      <c r="J50" s="153" t="s">
        <v>7</v>
      </c>
      <c r="K50" s="153" t="s">
        <v>83</v>
      </c>
      <c r="L50" s="153"/>
      <c r="M50" s="107" t="s">
        <v>80</v>
      </c>
      <c r="N50" s="107"/>
    </row>
    <row r="51" spans="1:17">
      <c r="A51" s="160" t="s">
        <v>9</v>
      </c>
      <c r="B51" s="190" t="s">
        <v>78</v>
      </c>
      <c r="C51" s="190"/>
      <c r="D51" s="190"/>
      <c r="E51" s="190"/>
      <c r="F51" s="190"/>
      <c r="G51" s="153" t="s">
        <v>10</v>
      </c>
      <c r="H51" s="160"/>
      <c r="I51" s="160"/>
      <c r="J51" s="160"/>
      <c r="K51" s="160"/>
      <c r="L51" s="160"/>
      <c r="M51" s="160"/>
    </row>
    <row r="52" spans="1:17" ht="17.100000000000001" customHeight="1">
      <c r="A52" s="154" t="s">
        <v>11</v>
      </c>
      <c r="B52" s="156" t="s">
        <v>12</v>
      </c>
      <c r="C52" s="156"/>
      <c r="D52" s="157" t="s">
        <v>13</v>
      </c>
      <c r="E52" s="158"/>
      <c r="F52" s="110" t="s">
        <v>14</v>
      </c>
      <c r="G52" s="156" t="s">
        <v>15</v>
      </c>
      <c r="H52" s="156"/>
      <c r="I52" s="156"/>
      <c r="J52" s="156" t="s">
        <v>16</v>
      </c>
      <c r="K52" s="156"/>
      <c r="L52" s="154" t="s">
        <v>17</v>
      </c>
      <c r="M52" s="154"/>
      <c r="O52" s="2"/>
    </row>
    <row r="53" spans="1:17" ht="17.100000000000001" customHeight="1">
      <c r="A53" s="155"/>
      <c r="B53" s="111" t="s">
        <v>18</v>
      </c>
      <c r="C53" s="111" t="s">
        <v>19</v>
      </c>
      <c r="D53" s="111" t="s">
        <v>18</v>
      </c>
      <c r="E53" s="111" t="s">
        <v>19</v>
      </c>
      <c r="F53" s="111" t="s">
        <v>20</v>
      </c>
      <c r="G53" s="111" t="s">
        <v>18</v>
      </c>
      <c r="H53" s="111" t="s">
        <v>21</v>
      </c>
      <c r="I53" s="111" t="s">
        <v>19</v>
      </c>
      <c r="J53" s="111" t="s">
        <v>22</v>
      </c>
      <c r="K53" s="111" t="s">
        <v>23</v>
      </c>
      <c r="L53" s="155"/>
      <c r="M53" s="155"/>
      <c r="O53" s="2"/>
    </row>
    <row r="54" spans="1:17" ht="17.100000000000001" customHeight="1">
      <c r="A54" s="116"/>
      <c r="B54" s="154"/>
      <c r="C54" s="154">
        <v>60</v>
      </c>
      <c r="D54" s="130"/>
      <c r="E54" s="130"/>
      <c r="F54" s="131"/>
      <c r="G54" s="114"/>
      <c r="H54" s="114">
        <v>0.49099999999999999</v>
      </c>
      <c r="I54" s="114"/>
      <c r="J54" s="132"/>
      <c r="K54" s="114">
        <f>H41-H54</f>
        <v>-1.9000000000000017E-2</v>
      </c>
      <c r="L54" s="114"/>
      <c r="M54" s="114">
        <f>M41+K54</f>
        <v>418.83799999999991</v>
      </c>
      <c r="O54" s="2"/>
    </row>
    <row r="55" spans="1:17" ht="17.100000000000001" customHeight="1">
      <c r="A55" s="116"/>
      <c r="B55" s="117"/>
      <c r="C55" s="117">
        <v>70</v>
      </c>
      <c r="D55" s="120"/>
      <c r="E55" s="120"/>
      <c r="F55" s="123"/>
      <c r="G55" s="118"/>
      <c r="H55" s="118">
        <v>0.52900000000000003</v>
      </c>
      <c r="I55" s="118"/>
      <c r="J55" s="118"/>
      <c r="K55" s="118">
        <f>H54-H55</f>
        <v>-3.8000000000000034E-2</v>
      </c>
      <c r="L55" s="118"/>
      <c r="M55" s="118">
        <f>M54+K55</f>
        <v>418.7999999999999</v>
      </c>
      <c r="N55" s="118"/>
      <c r="O55" s="118"/>
    </row>
    <row r="56" spans="1:17" ht="17.100000000000001" customHeight="1">
      <c r="A56" s="117"/>
      <c r="B56" s="117"/>
      <c r="C56" s="117">
        <v>80</v>
      </c>
      <c r="D56" s="120"/>
      <c r="E56" s="120"/>
      <c r="F56" s="123"/>
      <c r="G56" s="118"/>
      <c r="H56" s="118">
        <v>0.46800000000000003</v>
      </c>
      <c r="I56" s="118"/>
      <c r="J56" s="118">
        <f>H55-H56</f>
        <v>6.0999999999999999E-2</v>
      </c>
      <c r="K56" s="118"/>
      <c r="L56" s="118"/>
      <c r="M56" s="118">
        <f>M55+J56</f>
        <v>418.86099999999988</v>
      </c>
      <c r="N56" s="118"/>
      <c r="O56" s="118"/>
      <c r="P56" s="118"/>
      <c r="Q56" s="118"/>
    </row>
    <row r="57" spans="1:17" ht="17.100000000000001" customHeight="1">
      <c r="A57" s="117"/>
      <c r="B57" s="117"/>
      <c r="C57" s="117">
        <v>90</v>
      </c>
      <c r="D57" s="120"/>
      <c r="E57" s="120"/>
      <c r="F57" s="123"/>
      <c r="G57" s="118"/>
      <c r="H57" s="118">
        <v>0.443</v>
      </c>
      <c r="I57" s="118"/>
      <c r="J57" s="118">
        <f>H56-H57</f>
        <v>2.5000000000000022E-2</v>
      </c>
      <c r="K57" s="118"/>
      <c r="L57" s="118"/>
      <c r="M57" s="118">
        <f>M56+J57</f>
        <v>418.88599999999985</v>
      </c>
      <c r="O57" s="2"/>
    </row>
    <row r="58" spans="1:17" ht="17.100000000000001" customHeight="1">
      <c r="A58" s="117" t="s">
        <v>88</v>
      </c>
      <c r="B58" s="117"/>
      <c r="C58" s="117"/>
      <c r="D58" s="120"/>
      <c r="E58" s="120"/>
      <c r="F58" s="123"/>
      <c r="G58" s="118">
        <v>1.36</v>
      </c>
      <c r="H58" s="118"/>
      <c r="I58" s="118">
        <v>0.48299999999999998</v>
      </c>
      <c r="J58" s="118"/>
      <c r="K58" s="118">
        <f>H57-I58</f>
        <v>-3.999999999999998E-2</v>
      </c>
      <c r="L58" s="118"/>
      <c r="M58" s="118">
        <f>M57+K58</f>
        <v>418.84599999999983</v>
      </c>
      <c r="O58" s="2"/>
    </row>
    <row r="59" spans="1:17" ht="17.100000000000001" customHeight="1">
      <c r="A59" s="133" t="s">
        <v>89</v>
      </c>
      <c r="B59" s="155"/>
      <c r="C59" s="155"/>
      <c r="D59" s="135"/>
      <c r="E59" s="135"/>
      <c r="F59" s="136"/>
      <c r="G59" s="137"/>
      <c r="H59" s="137"/>
      <c r="I59" s="137">
        <v>0.82599999999999996</v>
      </c>
      <c r="J59" s="137">
        <v>0.53400000000000003</v>
      </c>
      <c r="K59" s="137"/>
      <c r="L59" s="137"/>
      <c r="M59" s="138">
        <f>M58+J59</f>
        <v>419.37999999999982</v>
      </c>
      <c r="O59" s="2"/>
    </row>
    <row r="60" spans="1:17" ht="17.100000000000001" customHeight="1">
      <c r="A60" s="139"/>
      <c r="B60" s="139"/>
      <c r="C60" s="139"/>
      <c r="D60" s="140"/>
      <c r="E60" s="140"/>
      <c r="F60" s="141"/>
      <c r="G60" s="142">
        <f>G58+G36+G22+G18+G10</f>
        <v>8.7750000000000004</v>
      </c>
      <c r="H60" s="142"/>
      <c r="I60" s="142">
        <f>I59+I58+I36+I22+I18</f>
        <v>8.7749999999999986</v>
      </c>
      <c r="J60" s="142">
        <f>J59+J57+J56+J41+J40+J39+J38+J37+J36+J35+J34+J22+J21+J15+J13</f>
        <v>5.9480000000000004</v>
      </c>
      <c r="K60" s="142">
        <f>K58+K55+K54+K23+K20+K19+K18+K17+K16+K14+K12+K11</f>
        <v>-5.9480000000000004</v>
      </c>
      <c r="L60" s="142"/>
      <c r="M60" s="142">
        <v>419.38</v>
      </c>
      <c r="O60" s="2"/>
    </row>
    <row r="61" spans="1:17" ht="17.100000000000001" customHeight="1">
      <c r="A61" s="117"/>
      <c r="B61" s="117"/>
      <c r="C61" s="117"/>
      <c r="D61" s="120"/>
      <c r="E61" s="120"/>
      <c r="F61" s="123"/>
      <c r="G61" s="137">
        <v>8.7750000000000004</v>
      </c>
      <c r="H61" s="137"/>
      <c r="I61" s="137"/>
      <c r="J61" s="137">
        <v>-0.94799999999999995</v>
      </c>
      <c r="K61" s="137"/>
      <c r="L61" s="137"/>
      <c r="M61" s="137">
        <v>419.38</v>
      </c>
      <c r="N61" s="118"/>
      <c r="O61" s="2"/>
    </row>
    <row r="62" spans="1:17" ht="17.100000000000001" customHeight="1" thickBot="1">
      <c r="A62" s="117"/>
      <c r="B62" s="117"/>
      <c r="C62" s="117"/>
      <c r="D62" s="120"/>
      <c r="E62" s="120"/>
      <c r="F62" s="123"/>
      <c r="G62" s="143">
        <v>0</v>
      </c>
      <c r="H62" s="143"/>
      <c r="I62" s="143"/>
      <c r="J62" s="143">
        <v>0</v>
      </c>
      <c r="K62" s="143"/>
      <c r="L62" s="143"/>
      <c r="M62" s="143">
        <v>0</v>
      </c>
      <c r="O62" s="2"/>
    </row>
    <row r="63" spans="1:17" ht="17.100000000000001" customHeight="1" thickTop="1">
      <c r="A63" s="117"/>
      <c r="B63" s="117"/>
      <c r="C63" s="117"/>
      <c r="D63" s="120"/>
      <c r="E63" s="120"/>
      <c r="F63" s="123"/>
      <c r="G63" s="142"/>
      <c r="H63" s="142"/>
      <c r="I63" s="142"/>
      <c r="J63" s="142"/>
      <c r="K63" s="142"/>
      <c r="L63" s="142"/>
      <c r="M63" s="142"/>
      <c r="O63" s="2"/>
    </row>
    <row r="64" spans="1:17" ht="17.100000000000001" customHeight="1">
      <c r="A64" s="117"/>
      <c r="B64" s="117"/>
      <c r="C64" s="117"/>
      <c r="D64" s="120"/>
      <c r="E64" s="120"/>
      <c r="F64" s="123"/>
      <c r="G64" s="118"/>
      <c r="H64" s="118"/>
      <c r="I64" s="118"/>
      <c r="J64" s="118"/>
      <c r="K64" s="118"/>
      <c r="L64" s="118"/>
      <c r="M64" s="118"/>
      <c r="O64" s="2"/>
    </row>
    <row r="65" spans="1:16" ht="17.100000000000001" customHeight="1">
      <c r="A65" s="117"/>
      <c r="B65" s="117"/>
      <c r="C65" s="117"/>
      <c r="D65" s="120"/>
      <c r="E65" s="120"/>
      <c r="F65" s="123"/>
      <c r="G65" s="118"/>
      <c r="H65" s="118"/>
      <c r="I65" s="118"/>
      <c r="J65" s="118"/>
      <c r="K65" s="118"/>
      <c r="L65" s="118"/>
      <c r="M65" s="118"/>
      <c r="O65" s="2"/>
    </row>
    <row r="66" spans="1:16" ht="17.100000000000001" customHeight="1">
      <c r="A66" s="117"/>
      <c r="B66" s="117"/>
      <c r="C66" s="117"/>
      <c r="D66" s="120"/>
      <c r="E66" s="120"/>
      <c r="F66" s="123"/>
      <c r="G66" s="118"/>
      <c r="H66" s="118"/>
      <c r="I66" s="118"/>
      <c r="J66" s="118"/>
      <c r="K66" s="118"/>
      <c r="L66" s="118"/>
      <c r="M66" s="118"/>
      <c r="O66" s="2"/>
    </row>
    <row r="67" spans="1:16" ht="17.100000000000001" customHeight="1">
      <c r="A67" s="117"/>
      <c r="B67" s="117"/>
      <c r="C67" s="117"/>
      <c r="D67" s="120"/>
      <c r="E67" s="120"/>
      <c r="F67" s="123"/>
      <c r="G67" s="118"/>
      <c r="H67" s="118"/>
      <c r="I67" s="118"/>
      <c r="J67" s="118"/>
      <c r="K67" s="118"/>
      <c r="L67" s="118"/>
      <c r="M67" s="118"/>
      <c r="O67" s="2"/>
    </row>
    <row r="68" spans="1:16" ht="17.100000000000001" customHeight="1">
      <c r="A68" s="117"/>
      <c r="B68" s="117"/>
      <c r="C68" s="117"/>
      <c r="D68" s="120"/>
      <c r="E68" s="120"/>
      <c r="F68" s="123"/>
      <c r="G68" s="118"/>
      <c r="H68" s="118"/>
      <c r="I68" s="118"/>
      <c r="J68" s="118"/>
      <c r="K68" s="118"/>
      <c r="L68" s="118"/>
      <c r="M68" s="118"/>
      <c r="O68" s="2"/>
      <c r="P68" s="2"/>
    </row>
    <row r="69" spans="1:16" ht="17.100000000000001" customHeight="1">
      <c r="A69" s="117"/>
      <c r="B69" s="117"/>
      <c r="C69" s="117"/>
      <c r="D69" s="120"/>
      <c r="E69" s="120"/>
      <c r="F69" s="123"/>
      <c r="G69" s="142"/>
      <c r="H69" s="142"/>
      <c r="I69" s="142"/>
      <c r="J69" s="142"/>
      <c r="K69" s="142"/>
      <c r="L69" s="142"/>
      <c r="M69" s="142"/>
      <c r="O69" s="2"/>
    </row>
    <row r="70" spans="1:16" ht="17.100000000000001" customHeight="1">
      <c r="A70" s="117"/>
      <c r="B70" s="117"/>
      <c r="C70" s="117"/>
      <c r="D70" s="120"/>
      <c r="E70" s="120"/>
      <c r="F70" s="123"/>
      <c r="G70" s="118"/>
      <c r="H70" s="118"/>
      <c r="I70" s="118"/>
      <c r="J70" s="118"/>
      <c r="K70" s="118"/>
      <c r="L70" s="118"/>
      <c r="M70" s="118"/>
      <c r="O70" s="2"/>
    </row>
    <row r="71" spans="1:16" ht="17.100000000000001" customHeight="1">
      <c r="A71" s="117"/>
      <c r="B71" s="117"/>
      <c r="C71" s="117"/>
      <c r="D71" s="120"/>
      <c r="E71" s="120"/>
      <c r="F71" s="123"/>
      <c r="G71" s="118"/>
      <c r="H71" s="118"/>
      <c r="I71" s="118"/>
      <c r="J71" s="118"/>
      <c r="K71" s="118"/>
      <c r="L71" s="118"/>
      <c r="M71" s="118"/>
      <c r="O71" s="2"/>
    </row>
    <row r="72" spans="1:16" ht="17.100000000000001" customHeight="1">
      <c r="A72" s="117"/>
      <c r="B72" s="117"/>
      <c r="C72" s="117"/>
      <c r="D72" s="120"/>
      <c r="E72" s="120"/>
      <c r="F72" s="123"/>
      <c r="G72" s="118"/>
      <c r="H72" s="118"/>
      <c r="I72" s="118"/>
      <c r="J72" s="118"/>
      <c r="K72" s="118"/>
      <c r="L72" s="118"/>
      <c r="M72" s="118"/>
      <c r="O72" s="2"/>
    </row>
    <row r="73" spans="1:16" ht="17.100000000000001" customHeight="1">
      <c r="A73" s="117"/>
      <c r="B73" s="117"/>
      <c r="C73" s="117"/>
      <c r="D73" s="120"/>
      <c r="E73" s="120"/>
      <c r="F73" s="123"/>
      <c r="G73" s="118"/>
      <c r="H73" s="118"/>
      <c r="I73" s="118"/>
      <c r="J73" s="118"/>
      <c r="K73" s="118"/>
      <c r="L73" s="118"/>
      <c r="M73" s="118"/>
      <c r="O73" s="2"/>
    </row>
    <row r="74" spans="1:16" ht="17.100000000000001" customHeight="1">
      <c r="A74" s="117"/>
      <c r="B74" s="117"/>
      <c r="C74" s="117"/>
      <c r="D74" s="120"/>
      <c r="E74" s="120"/>
      <c r="F74" s="123"/>
      <c r="G74" s="118"/>
      <c r="H74" s="118"/>
      <c r="I74" s="118"/>
      <c r="J74" s="118"/>
      <c r="K74" s="118"/>
      <c r="L74" s="118"/>
      <c r="M74" s="118"/>
      <c r="O74" s="2"/>
    </row>
    <row r="75" spans="1:16" ht="17.100000000000001" customHeight="1">
      <c r="A75" s="117"/>
      <c r="B75" s="117"/>
      <c r="C75" s="117"/>
      <c r="D75" s="120"/>
      <c r="E75" s="120"/>
      <c r="F75" s="123"/>
      <c r="G75" s="118"/>
      <c r="H75" s="118"/>
      <c r="I75" s="118"/>
      <c r="J75" s="118"/>
      <c r="K75" s="118"/>
      <c r="L75" s="118"/>
      <c r="M75" s="118"/>
      <c r="O75" s="2"/>
    </row>
    <row r="76" spans="1:16" ht="17.100000000000001" customHeight="1">
      <c r="A76" s="117"/>
      <c r="B76" s="117"/>
      <c r="C76" s="117"/>
      <c r="D76" s="120"/>
      <c r="E76" s="120"/>
      <c r="F76" s="123"/>
      <c r="G76" s="118"/>
      <c r="H76" s="118"/>
      <c r="I76" s="118"/>
      <c r="J76" s="118"/>
      <c r="K76" s="118"/>
      <c r="L76" s="118"/>
      <c r="M76" s="118"/>
      <c r="O76" s="2"/>
    </row>
    <row r="77" spans="1:16" ht="17.100000000000001" customHeight="1">
      <c r="A77" s="117"/>
      <c r="B77" s="117"/>
      <c r="C77" s="117"/>
      <c r="D77" s="120"/>
      <c r="E77" s="120"/>
      <c r="F77" s="123"/>
      <c r="G77" s="118"/>
      <c r="H77" s="118"/>
      <c r="I77" s="118"/>
      <c r="J77" s="118"/>
      <c r="K77" s="118"/>
      <c r="L77" s="118"/>
      <c r="M77" s="118"/>
      <c r="O77" s="2"/>
    </row>
    <row r="78" spans="1:16" ht="17.100000000000001" customHeight="1">
      <c r="A78" s="117"/>
      <c r="B78" s="117"/>
      <c r="C78" s="117"/>
      <c r="D78" s="120"/>
      <c r="E78" s="120"/>
      <c r="F78" s="123"/>
      <c r="G78" s="118"/>
      <c r="H78" s="118"/>
      <c r="I78" s="118"/>
      <c r="J78" s="118"/>
      <c r="K78" s="118"/>
      <c r="L78" s="118"/>
      <c r="M78" s="118"/>
      <c r="O78" s="2"/>
    </row>
    <row r="79" spans="1:16" ht="17.100000000000001" customHeight="1">
      <c r="A79" s="117"/>
      <c r="B79" s="117"/>
      <c r="C79" s="117"/>
      <c r="D79" s="120"/>
      <c r="E79" s="120"/>
      <c r="F79" s="123"/>
      <c r="G79" s="118"/>
      <c r="H79" s="118"/>
      <c r="I79" s="118"/>
      <c r="J79" s="118"/>
      <c r="K79" s="118"/>
      <c r="L79" s="118"/>
      <c r="M79" s="118"/>
      <c r="O79" s="2"/>
    </row>
    <row r="80" spans="1:16" ht="17.100000000000001" customHeight="1">
      <c r="A80" s="117"/>
      <c r="B80" s="117"/>
      <c r="C80" s="117"/>
      <c r="D80" s="120"/>
      <c r="E80" s="120"/>
      <c r="F80" s="123"/>
      <c r="G80" s="118"/>
      <c r="H80" s="118"/>
      <c r="I80" s="118"/>
      <c r="J80" s="118"/>
      <c r="K80" s="118"/>
      <c r="L80" s="118"/>
      <c r="M80" s="118"/>
      <c r="O80" s="2"/>
    </row>
    <row r="81" spans="1:15" s="3" customFormat="1" ht="17.100000000000001" customHeight="1">
      <c r="A81" s="117"/>
      <c r="B81" s="117"/>
      <c r="C81" s="117"/>
      <c r="D81" s="120"/>
      <c r="E81" s="120"/>
      <c r="F81" s="123"/>
      <c r="G81" s="118"/>
      <c r="H81" s="118"/>
      <c r="I81" s="118"/>
      <c r="J81" s="118"/>
      <c r="K81" s="118"/>
      <c r="L81" s="118"/>
      <c r="M81" s="118"/>
      <c r="O81" s="56"/>
    </row>
    <row r="82" spans="1:15" s="3" customFormat="1" ht="17.100000000000001" customHeight="1">
      <c r="A82" s="155"/>
      <c r="B82" s="155"/>
      <c r="C82" s="155"/>
      <c r="D82" s="135"/>
      <c r="E82" s="135"/>
      <c r="F82" s="136"/>
      <c r="G82" s="137"/>
      <c r="H82" s="137"/>
      <c r="I82" s="137"/>
      <c r="J82" s="137"/>
      <c r="K82" s="137"/>
      <c r="L82" s="137"/>
      <c r="M82" s="137"/>
      <c r="O82" s="56"/>
    </row>
    <row r="83" spans="1:15" s="3" customFormat="1" ht="17.100000000000001" customHeight="1">
      <c r="O83" s="56"/>
    </row>
    <row r="84" spans="1:15" s="3" customFormat="1" ht="17.100000000000001" customHeight="1">
      <c r="O84" s="56"/>
    </row>
    <row r="85" spans="1:15" s="3" customFormat="1" ht="17.100000000000001" customHeight="1">
      <c r="O85" s="56"/>
    </row>
    <row r="86" spans="1:15" s="3" customFormat="1" ht="17.100000000000001" customHeight="1">
      <c r="O86" s="56"/>
    </row>
    <row r="87" spans="1:15" s="3" customFormat="1" ht="17.100000000000001" customHeight="1">
      <c r="A87" s="159"/>
      <c r="B87" s="106"/>
      <c r="C87" s="159"/>
      <c r="D87" s="159"/>
      <c r="E87" s="159"/>
      <c r="F87" s="129"/>
      <c r="G87" s="106"/>
      <c r="H87" s="106"/>
      <c r="I87" s="144"/>
      <c r="J87" s="144"/>
      <c r="K87" s="144"/>
      <c r="L87" s="144"/>
      <c r="M87" s="144"/>
      <c r="O87" s="56"/>
    </row>
    <row r="88" spans="1:15" ht="17.100000000000001" customHeight="1">
      <c r="A88" s="162" t="s">
        <v>25</v>
      </c>
      <c r="B88" s="162"/>
      <c r="C88" s="162" t="s">
        <v>91</v>
      </c>
      <c r="D88" s="162"/>
      <c r="E88" s="162"/>
      <c r="F88" s="129" t="s">
        <v>26</v>
      </c>
      <c r="G88" s="106"/>
      <c r="H88" s="106" t="s">
        <v>27</v>
      </c>
      <c r="I88" s="144"/>
      <c r="J88" s="144"/>
      <c r="K88" s="144"/>
      <c r="L88" s="144"/>
      <c r="M88" s="144"/>
      <c r="O88" s="2"/>
    </row>
    <row r="89" spans="1:15" ht="17.100000000000001" customHeight="1">
      <c r="A89" s="3"/>
      <c r="B89" s="106" t="s">
        <v>28</v>
      </c>
      <c r="C89" s="161">
        <v>242166</v>
      </c>
      <c r="D89" s="161"/>
      <c r="E89" s="159"/>
      <c r="F89" s="106"/>
      <c r="G89" s="106"/>
      <c r="H89" s="106" t="s">
        <v>28</v>
      </c>
      <c r="I89" s="144"/>
      <c r="J89" s="144"/>
      <c r="K89" s="144"/>
      <c r="L89" s="144"/>
      <c r="M89" s="144"/>
      <c r="O89" s="2"/>
    </row>
    <row r="90" spans="1:15" ht="16.5" customHeight="1">
      <c r="A90" s="145"/>
      <c r="B90" s="145"/>
      <c r="C90" s="145"/>
      <c r="D90" s="146"/>
      <c r="E90" s="146"/>
      <c r="F90" s="147"/>
      <c r="G90" s="144"/>
      <c r="H90" s="144"/>
      <c r="I90" s="144"/>
      <c r="J90" s="144"/>
      <c r="K90" s="144"/>
      <c r="L90" s="144"/>
      <c r="M90" s="144"/>
    </row>
    <row r="91" spans="1:15" ht="17.100000000000001" customHeight="1">
      <c r="A91" s="117"/>
      <c r="B91" s="117"/>
      <c r="C91" s="117"/>
      <c r="D91" s="120"/>
      <c r="E91" s="120"/>
      <c r="F91" s="123"/>
      <c r="G91" s="118"/>
      <c r="H91" s="118"/>
      <c r="I91" s="118"/>
      <c r="J91" s="118"/>
      <c r="K91" s="118"/>
      <c r="L91" s="118"/>
      <c r="M91" s="118"/>
    </row>
    <row r="92" spans="1:15" ht="17.100000000000001" customHeight="1">
      <c r="A92" s="117"/>
      <c r="B92" s="117"/>
      <c r="C92" s="117"/>
      <c r="D92" s="120"/>
      <c r="E92" s="120"/>
      <c r="F92" s="123"/>
      <c r="G92" s="118"/>
      <c r="H92" s="118"/>
      <c r="I92" s="118"/>
      <c r="J92" s="118"/>
      <c r="K92" s="118"/>
      <c r="L92" s="118"/>
      <c r="M92" s="118"/>
    </row>
    <row r="93" spans="1:15" ht="17.100000000000001" customHeight="1">
      <c r="A93" s="117"/>
      <c r="B93" s="117"/>
      <c r="C93" s="117"/>
      <c r="D93" s="120"/>
      <c r="E93" s="120"/>
      <c r="F93" s="123"/>
      <c r="G93" s="118"/>
      <c r="H93" s="118"/>
      <c r="I93" s="118"/>
      <c r="K93" s="118"/>
      <c r="L93" s="118"/>
      <c r="M93" s="118"/>
    </row>
    <row r="94" spans="1:15" ht="17.100000000000001" customHeight="1">
      <c r="A94" s="117"/>
      <c r="B94" s="117"/>
      <c r="C94" s="117"/>
      <c r="D94" s="120"/>
      <c r="E94" s="120"/>
      <c r="F94" s="123"/>
      <c r="G94" s="118"/>
      <c r="H94" s="118"/>
      <c r="I94" s="118"/>
      <c r="J94" s="118"/>
      <c r="K94" s="118"/>
      <c r="L94" s="118"/>
      <c r="M94" s="118"/>
    </row>
    <row r="95" spans="1:15" ht="17.100000000000001" customHeight="1">
      <c r="A95" s="117"/>
      <c r="B95" s="117"/>
      <c r="C95" s="117"/>
      <c r="D95" s="120"/>
      <c r="E95" s="120"/>
      <c r="F95" s="123"/>
      <c r="G95" s="118"/>
      <c r="H95" s="118"/>
      <c r="I95" s="118"/>
      <c r="J95" s="118"/>
      <c r="K95" s="118"/>
      <c r="L95" s="118"/>
      <c r="M95" s="118"/>
    </row>
    <row r="96" spans="1:15" ht="17.100000000000001" customHeight="1">
      <c r="A96" s="117"/>
      <c r="B96" s="117"/>
      <c r="C96" s="117"/>
      <c r="D96" s="120"/>
      <c r="E96" s="120"/>
      <c r="F96" s="123"/>
      <c r="G96" s="118"/>
      <c r="H96" s="118"/>
      <c r="I96" s="118"/>
      <c r="J96" s="118"/>
      <c r="K96" s="118"/>
      <c r="L96" s="118"/>
      <c r="M96" s="118"/>
    </row>
    <row r="97" spans="1:15" ht="17.100000000000001" customHeight="1">
      <c r="A97" s="117"/>
      <c r="B97" s="117"/>
      <c r="C97" s="117"/>
      <c r="D97" s="117"/>
      <c r="E97" s="117"/>
      <c r="F97" s="117"/>
      <c r="G97" s="118"/>
      <c r="H97" s="118"/>
      <c r="I97" s="118"/>
      <c r="J97" s="118"/>
      <c r="K97" s="118"/>
      <c r="L97" s="117"/>
      <c r="M97" s="118"/>
    </row>
    <row r="98" spans="1:15" ht="17.100000000000001" customHeight="1">
      <c r="A98" s="117"/>
      <c r="B98" s="117"/>
      <c r="C98" s="117"/>
      <c r="D98" s="117"/>
      <c r="E98" s="117"/>
      <c r="F98" s="117"/>
      <c r="G98" s="118"/>
      <c r="H98" s="118"/>
      <c r="I98" s="118"/>
      <c r="J98" s="118"/>
      <c r="K98" s="118"/>
      <c r="L98" s="117"/>
      <c r="M98" s="118"/>
    </row>
    <row r="99" spans="1:15" ht="17.100000000000001" customHeight="1">
      <c r="A99" s="117"/>
      <c r="B99" s="117"/>
      <c r="C99" s="117"/>
      <c r="D99" s="117"/>
      <c r="E99" s="117"/>
      <c r="F99" s="117"/>
      <c r="G99" s="118"/>
      <c r="H99" s="118"/>
      <c r="I99" s="118"/>
      <c r="J99" s="118"/>
      <c r="K99" s="118"/>
      <c r="L99" s="117"/>
      <c r="M99" s="118"/>
    </row>
    <row r="100" spans="1:15" ht="17.100000000000001" customHeight="1">
      <c r="A100" s="117"/>
      <c r="B100" s="117"/>
      <c r="C100" s="117"/>
      <c r="D100" s="117"/>
      <c r="E100" s="117"/>
      <c r="F100" s="123"/>
      <c r="G100" s="118"/>
      <c r="H100" s="118"/>
      <c r="I100" s="118"/>
      <c r="J100" s="118"/>
      <c r="K100" s="118"/>
      <c r="L100" s="117"/>
      <c r="M100" s="118"/>
      <c r="O100" s="2"/>
    </row>
    <row r="101" spans="1:15" ht="17.100000000000001" customHeight="1">
      <c r="A101" s="117"/>
      <c r="B101" s="117"/>
      <c r="C101" s="117"/>
      <c r="D101" s="117"/>
      <c r="E101" s="117"/>
      <c r="F101" s="117"/>
      <c r="G101" s="118"/>
      <c r="H101" s="118"/>
      <c r="I101" s="118"/>
      <c r="J101" s="118"/>
      <c r="K101" s="118"/>
      <c r="L101" s="117"/>
      <c r="M101" s="118"/>
    </row>
    <row r="102" spans="1:15" ht="17.100000000000001" customHeight="1">
      <c r="A102" s="117"/>
      <c r="B102" s="117"/>
      <c r="C102" s="117"/>
      <c r="D102" s="117"/>
      <c r="E102" s="117"/>
      <c r="F102" s="117"/>
      <c r="G102" s="118"/>
      <c r="H102" s="118"/>
      <c r="I102" s="118"/>
      <c r="J102" s="118"/>
      <c r="K102" s="118"/>
      <c r="L102" s="117"/>
      <c r="M102" s="118"/>
    </row>
    <row r="103" spans="1:15" ht="17.100000000000001" customHeight="1">
      <c r="A103" s="123"/>
      <c r="B103" s="117"/>
      <c r="C103" s="117"/>
      <c r="D103" s="117"/>
      <c r="E103" s="117"/>
      <c r="F103" s="117"/>
      <c r="G103" s="118"/>
      <c r="H103" s="118"/>
      <c r="I103" s="118"/>
      <c r="J103" s="118"/>
      <c r="K103" s="118"/>
      <c r="L103" s="117"/>
      <c r="M103" s="118"/>
    </row>
    <row r="104" spans="1:15" ht="17.100000000000001" customHeight="1">
      <c r="A104" s="123"/>
      <c r="B104" s="117"/>
      <c r="C104" s="117"/>
      <c r="D104" s="117"/>
      <c r="E104" s="117"/>
      <c r="F104" s="117"/>
      <c r="G104" s="118"/>
      <c r="H104" s="118"/>
      <c r="I104" s="118"/>
      <c r="J104" s="118"/>
      <c r="K104" s="118"/>
      <c r="L104" s="117"/>
      <c r="M104" s="118"/>
    </row>
    <row r="105" spans="1:15" ht="17.100000000000001" customHeight="1">
      <c r="A105" s="123"/>
      <c r="B105" s="117"/>
      <c r="C105" s="117"/>
      <c r="D105" s="117"/>
      <c r="E105" s="117"/>
      <c r="F105" s="117"/>
      <c r="G105" s="118"/>
      <c r="H105" s="118"/>
      <c r="I105" s="118"/>
      <c r="J105" s="118"/>
      <c r="K105" s="118"/>
      <c r="L105" s="117"/>
      <c r="M105" s="118"/>
    </row>
    <row r="106" spans="1:15" ht="17.100000000000001" customHeight="1">
      <c r="A106" s="123"/>
      <c r="B106" s="117"/>
      <c r="C106" s="117"/>
      <c r="D106" s="117"/>
      <c r="E106" s="117"/>
      <c r="F106" s="117"/>
      <c r="G106" s="118"/>
      <c r="H106" s="118"/>
      <c r="I106" s="118"/>
      <c r="J106" s="118"/>
      <c r="K106" s="118"/>
      <c r="L106" s="117"/>
      <c r="M106" s="118"/>
    </row>
    <row r="107" spans="1:15" ht="17.100000000000001" customHeight="1">
      <c r="A107" s="123"/>
      <c r="B107" s="117"/>
      <c r="C107" s="117"/>
      <c r="D107" s="117"/>
      <c r="E107" s="117"/>
      <c r="F107" s="117"/>
      <c r="G107" s="118"/>
      <c r="H107" s="118"/>
      <c r="I107" s="118"/>
      <c r="J107" s="118"/>
      <c r="K107" s="118"/>
      <c r="L107" s="117"/>
      <c r="M107" s="118"/>
    </row>
    <row r="108" spans="1:15" ht="17.100000000000001" customHeight="1">
      <c r="A108" s="123"/>
      <c r="B108" s="117"/>
      <c r="C108" s="117"/>
      <c r="D108" s="117"/>
      <c r="E108" s="117"/>
      <c r="F108" s="117"/>
      <c r="G108" s="118"/>
      <c r="H108" s="118"/>
      <c r="I108" s="118"/>
      <c r="J108" s="118"/>
      <c r="K108" s="118"/>
      <c r="L108" s="117"/>
      <c r="M108" s="118"/>
    </row>
    <row r="109" spans="1:15" ht="17.100000000000001" customHeight="1">
      <c r="A109" s="123"/>
      <c r="B109" s="117"/>
      <c r="C109" s="117"/>
      <c r="D109" s="117"/>
      <c r="E109" s="117"/>
      <c r="F109" s="117"/>
      <c r="G109" s="118"/>
      <c r="H109" s="118"/>
      <c r="I109" s="118"/>
      <c r="J109" s="118"/>
      <c r="K109" s="118"/>
      <c r="L109" s="117"/>
      <c r="M109" s="118"/>
    </row>
    <row r="110" spans="1:15" ht="17.100000000000001" customHeight="1">
      <c r="A110" s="123"/>
      <c r="B110" s="117"/>
      <c r="C110" s="117"/>
      <c r="D110" s="117"/>
      <c r="E110" s="117"/>
      <c r="F110" s="117"/>
      <c r="G110" s="118"/>
      <c r="H110" s="118"/>
      <c r="I110" s="118"/>
      <c r="J110" s="118"/>
      <c r="K110" s="118"/>
      <c r="L110" s="117"/>
      <c r="M110" s="118"/>
    </row>
    <row r="111" spans="1:15" ht="17.100000000000001" customHeight="1">
      <c r="A111" s="123"/>
      <c r="B111" s="117"/>
      <c r="C111" s="117"/>
      <c r="D111" s="117"/>
      <c r="E111" s="117"/>
      <c r="F111" s="117"/>
      <c r="G111" s="118"/>
      <c r="H111" s="118"/>
      <c r="I111" s="118"/>
      <c r="J111" s="118"/>
      <c r="K111" s="118"/>
      <c r="L111" s="117"/>
      <c r="M111" s="118"/>
    </row>
    <row r="112" spans="1:15" ht="17.100000000000001" customHeight="1">
      <c r="A112" s="123"/>
      <c r="B112" s="117"/>
      <c r="C112" s="117"/>
      <c r="D112" s="117"/>
      <c r="E112" s="117"/>
      <c r="F112" s="117"/>
      <c r="G112" s="118"/>
      <c r="H112" s="118"/>
      <c r="I112" s="118"/>
      <c r="J112" s="118"/>
      <c r="K112" s="118"/>
      <c r="L112" s="117"/>
      <c r="M112" s="118"/>
    </row>
    <row r="113" spans="1:15" ht="17.100000000000001" customHeight="1">
      <c r="A113" s="123"/>
      <c r="B113" s="117"/>
      <c r="C113" s="117"/>
      <c r="D113" s="117"/>
      <c r="E113" s="117"/>
      <c r="F113" s="117"/>
      <c r="G113" s="118"/>
      <c r="H113" s="118"/>
      <c r="I113" s="118"/>
      <c r="J113" s="118"/>
      <c r="K113" s="118"/>
      <c r="L113" s="117"/>
      <c r="M113" s="118"/>
    </row>
    <row r="114" spans="1:15" ht="17.100000000000001" customHeight="1">
      <c r="A114" s="117"/>
      <c r="B114" s="117"/>
      <c r="C114" s="117"/>
      <c r="D114" s="117"/>
      <c r="E114" s="117"/>
      <c r="F114" s="123"/>
      <c r="G114" s="118"/>
      <c r="H114" s="118"/>
      <c r="I114" s="118"/>
      <c r="J114" s="118"/>
      <c r="K114" s="118"/>
      <c r="L114" s="117"/>
      <c r="M114" s="118"/>
    </row>
    <row r="115" spans="1:15" ht="17.100000000000001" customHeight="1">
      <c r="A115" s="117"/>
      <c r="B115" s="117"/>
      <c r="C115" s="117"/>
      <c r="D115" s="117"/>
      <c r="E115" s="117"/>
      <c r="F115" s="117"/>
      <c r="G115" s="118"/>
      <c r="H115" s="118"/>
      <c r="I115" s="118"/>
      <c r="J115" s="118"/>
      <c r="K115" s="118"/>
      <c r="L115" s="117"/>
      <c r="M115" s="118"/>
    </row>
    <row r="116" spans="1:15" ht="17.100000000000001" customHeight="1">
      <c r="A116" s="117"/>
      <c r="B116" s="117"/>
      <c r="C116" s="117"/>
      <c r="D116" s="117"/>
      <c r="E116" s="117"/>
      <c r="F116" s="117"/>
      <c r="G116" s="118"/>
      <c r="H116" s="118"/>
      <c r="I116" s="118"/>
      <c r="J116" s="118"/>
      <c r="K116" s="118"/>
      <c r="L116" s="117"/>
      <c r="M116" s="118"/>
      <c r="O116" s="2"/>
    </row>
    <row r="117" spans="1:15" ht="17.100000000000001" customHeight="1">
      <c r="A117" s="117"/>
      <c r="B117" s="117"/>
      <c r="C117" s="117"/>
      <c r="D117" s="117"/>
      <c r="E117" s="117"/>
      <c r="F117" s="117"/>
      <c r="G117" s="118"/>
      <c r="H117" s="118"/>
      <c r="I117" s="118"/>
      <c r="J117" s="118"/>
      <c r="K117" s="118"/>
      <c r="L117" s="117"/>
      <c r="M117" s="118"/>
    </row>
    <row r="118" spans="1:15" ht="17.100000000000001" customHeight="1">
      <c r="A118" s="134"/>
      <c r="B118" s="134"/>
      <c r="C118" s="134"/>
      <c r="D118" s="134"/>
      <c r="E118" s="134"/>
      <c r="F118" s="134"/>
      <c r="G118" s="137"/>
      <c r="H118" s="137"/>
      <c r="I118" s="137"/>
      <c r="J118" s="137"/>
      <c r="K118" s="137"/>
      <c r="L118" s="134"/>
      <c r="M118" s="137"/>
    </row>
    <row r="119" spans="1:15" ht="33" customHeight="1">
      <c r="A119" s="128"/>
      <c r="B119" s="106" t="s">
        <v>25</v>
      </c>
      <c r="C119" s="162">
        <f>C77</f>
        <v>0</v>
      </c>
      <c r="D119" s="162"/>
      <c r="E119" s="162"/>
      <c r="F119" s="129" t="s">
        <v>26</v>
      </c>
      <c r="G119" s="106"/>
      <c r="H119" s="106" t="s">
        <v>27</v>
      </c>
      <c r="I119" s="162"/>
      <c r="J119" s="162"/>
      <c r="K119" s="162"/>
      <c r="L119" s="162"/>
      <c r="M119" s="3"/>
    </row>
    <row r="120" spans="1:15" ht="22.5" customHeight="1">
      <c r="A120" s="3"/>
      <c r="B120" s="106" t="s">
        <v>28</v>
      </c>
      <c r="C120" s="161">
        <v>241758</v>
      </c>
      <c r="D120" s="162"/>
      <c r="E120" s="162"/>
      <c r="F120" s="106"/>
      <c r="G120" s="106"/>
      <c r="H120" s="106" t="s">
        <v>28</v>
      </c>
      <c r="I120" s="162"/>
      <c r="J120" s="162"/>
      <c r="K120" s="162"/>
      <c r="L120" s="162"/>
      <c r="M120" s="3"/>
    </row>
  </sheetData>
  <mergeCells count="27">
    <mergeCell ref="A88:B88"/>
    <mergeCell ref="C88:E88"/>
    <mergeCell ref="C89:D89"/>
    <mergeCell ref="F3:H3"/>
    <mergeCell ref="A4:M4"/>
    <mergeCell ref="B5:C5"/>
    <mergeCell ref="E5:F5"/>
    <mergeCell ref="H5:I5"/>
    <mergeCell ref="K5:L5"/>
    <mergeCell ref="A8:A9"/>
    <mergeCell ref="B8:C8"/>
    <mergeCell ref="D8:E8"/>
    <mergeCell ref="G8:I8"/>
    <mergeCell ref="J8:K8"/>
    <mergeCell ref="C119:E119"/>
    <mergeCell ref="I119:L119"/>
    <mergeCell ref="C120:E120"/>
    <mergeCell ref="I120:L120"/>
    <mergeCell ref="B6:F6"/>
    <mergeCell ref="H6:M6"/>
    <mergeCell ref="L8:M9"/>
    <mergeCell ref="C42:E42"/>
    <mergeCell ref="I42:L42"/>
    <mergeCell ref="C43:E43"/>
    <mergeCell ref="I43:L43"/>
    <mergeCell ref="A49:M49"/>
    <mergeCell ref="B51:F51"/>
  </mergeCells>
  <pageMargins left="0.51181102362204722" right="0.11811023622047245" top="0.39370078740157483" bottom="0" header="0.11811023622047245" footer="0.35433070866141736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zoomScale="110" zoomScaleNormal="110" workbookViewId="0">
      <selection activeCell="G26" sqref="G26"/>
    </sheetView>
  </sheetViews>
  <sheetFormatPr defaultRowHeight="15"/>
  <cols>
    <col min="1" max="8" width="10.75" style="59" customWidth="1"/>
    <col min="9" max="9" width="6.5" style="59" customWidth="1"/>
    <col min="10" max="10" width="5.75" style="59" hidden="1" customWidth="1"/>
    <col min="11" max="11" width="9" style="59"/>
    <col min="12" max="12" width="6.5" style="59" customWidth="1"/>
    <col min="13" max="13" width="9.625" style="59" customWidth="1"/>
    <col min="14" max="16384" width="9" style="59"/>
  </cols>
  <sheetData>
    <row r="1" spans="1:13" ht="26.25" customHeight="1">
      <c r="A1" s="58" t="s">
        <v>0</v>
      </c>
      <c r="H1" s="60" t="s">
        <v>29</v>
      </c>
    </row>
    <row r="2" spans="1:13" ht="23.25" customHeight="1">
      <c r="A2" s="58" t="s">
        <v>2</v>
      </c>
    </row>
    <row r="4" spans="1:13" ht="33" customHeight="1">
      <c r="A4" s="173" t="s">
        <v>30</v>
      </c>
      <c r="B4" s="173"/>
      <c r="C4" s="173"/>
      <c r="D4" s="173"/>
      <c r="E4" s="173"/>
      <c r="F4" s="173"/>
      <c r="G4" s="173"/>
      <c r="H4" s="173"/>
      <c r="I4" s="61"/>
      <c r="J4" s="61"/>
      <c r="K4" s="61"/>
      <c r="L4" s="61"/>
      <c r="M4" s="61"/>
    </row>
    <row r="5" spans="1:13" ht="24.6" customHeight="1">
      <c r="A5" s="62" t="s">
        <v>31</v>
      </c>
      <c r="B5" s="63" t="s">
        <v>85</v>
      </c>
      <c r="C5" s="63" t="s">
        <v>5</v>
      </c>
      <c r="D5" s="63" t="s">
        <v>84</v>
      </c>
      <c r="E5" s="62" t="s">
        <v>73</v>
      </c>
      <c r="G5" s="62" t="s">
        <v>32</v>
      </c>
      <c r="H5" s="62" t="s">
        <v>92</v>
      </c>
      <c r="I5" s="62"/>
    </row>
    <row r="6" spans="1:13" ht="24.6" customHeight="1">
      <c r="A6" s="62" t="s">
        <v>33</v>
      </c>
      <c r="B6" s="63" t="s">
        <v>86</v>
      </c>
      <c r="C6" s="62" t="s">
        <v>34</v>
      </c>
      <c r="D6" s="64" t="s">
        <v>83</v>
      </c>
      <c r="E6" s="174" t="s">
        <v>35</v>
      </c>
      <c r="F6" s="174"/>
      <c r="G6" s="174" t="s">
        <v>36</v>
      </c>
      <c r="H6" s="174"/>
      <c r="I6" s="62"/>
      <c r="M6" s="65"/>
    </row>
    <row r="7" spans="1:13" ht="24.6" customHeight="1">
      <c r="A7" s="62"/>
      <c r="B7" s="62"/>
      <c r="D7" s="62"/>
      <c r="E7" s="62"/>
      <c r="G7" s="174" t="s">
        <v>37</v>
      </c>
      <c r="H7" s="174"/>
      <c r="I7" s="62"/>
    </row>
    <row r="8" spans="1:13" ht="24.6" customHeight="1">
      <c r="A8" s="62" t="s">
        <v>38</v>
      </c>
      <c r="B8" s="66">
        <v>242166</v>
      </c>
      <c r="C8" s="62" t="s">
        <v>39</v>
      </c>
      <c r="D8" s="62"/>
      <c r="E8" s="63" t="s">
        <v>74</v>
      </c>
      <c r="F8" s="67" t="s">
        <v>40</v>
      </c>
      <c r="G8" s="63">
        <v>419.38</v>
      </c>
      <c r="H8" s="62" t="s">
        <v>41</v>
      </c>
      <c r="I8" s="62"/>
    </row>
    <row r="9" spans="1:13" ht="24.6" customHeight="1">
      <c r="A9" s="174"/>
      <c r="B9" s="174"/>
      <c r="C9" s="62" t="s">
        <v>42</v>
      </c>
      <c r="E9" s="174" t="s">
        <v>93</v>
      </c>
      <c r="F9" s="174"/>
      <c r="G9" s="174" t="s">
        <v>43</v>
      </c>
      <c r="H9" s="174"/>
      <c r="I9" s="63"/>
      <c r="J9" s="63"/>
    </row>
    <row r="10" spans="1:13" ht="24.6" customHeight="1">
      <c r="A10" s="62"/>
      <c r="B10" s="62"/>
      <c r="C10" s="174" t="s">
        <v>44</v>
      </c>
      <c r="D10" s="174"/>
      <c r="E10" s="174"/>
      <c r="F10" s="174"/>
      <c r="G10" s="67" t="s">
        <v>75</v>
      </c>
      <c r="H10" s="63" t="s">
        <v>76</v>
      </c>
      <c r="I10" s="63"/>
      <c r="J10" s="62"/>
    </row>
    <row r="11" spans="1:13" ht="24.6" customHeight="1">
      <c r="A11" s="62" t="s">
        <v>45</v>
      </c>
      <c r="B11" s="62"/>
      <c r="C11" s="68">
        <v>413.85</v>
      </c>
      <c r="D11" s="62" t="s">
        <v>46</v>
      </c>
      <c r="E11" s="63"/>
      <c r="F11" s="67" t="s">
        <v>47</v>
      </c>
      <c r="G11" s="67" t="s">
        <v>94</v>
      </c>
      <c r="H11" s="67"/>
      <c r="J11" s="59" t="e">
        <f>G10-H11</f>
        <v>#VALUE!</v>
      </c>
      <c r="L11" s="62"/>
      <c r="M11" s="62"/>
    </row>
    <row r="12" spans="1:13" ht="24.6" customHeight="1">
      <c r="A12" s="62" t="s">
        <v>48</v>
      </c>
      <c r="B12" s="62"/>
      <c r="C12" s="62" t="s">
        <v>49</v>
      </c>
      <c r="D12" s="62" t="s">
        <v>50</v>
      </c>
      <c r="G12" s="62"/>
      <c r="H12" s="62"/>
      <c r="I12" s="62"/>
      <c r="J12" s="62"/>
      <c r="K12" s="62"/>
      <c r="L12" s="69"/>
      <c r="M12" s="62"/>
    </row>
    <row r="13" spans="1:13" ht="24.6" customHeight="1">
      <c r="A13" s="62" t="s">
        <v>51</v>
      </c>
      <c r="B13" s="62"/>
      <c r="C13" s="62" t="s">
        <v>49</v>
      </c>
      <c r="D13" s="62" t="s">
        <v>50</v>
      </c>
      <c r="E13" s="62"/>
      <c r="G13" s="62"/>
      <c r="H13" s="62"/>
      <c r="I13" s="62"/>
      <c r="J13" s="62"/>
      <c r="K13" s="62"/>
      <c r="L13" s="69"/>
      <c r="M13" s="62"/>
    </row>
    <row r="14" spans="1:13" ht="26.25" customHeight="1">
      <c r="A14" s="175" t="s">
        <v>97</v>
      </c>
      <c r="B14" s="175"/>
      <c r="C14" s="175"/>
      <c r="D14" s="175"/>
      <c r="E14" s="70" t="s">
        <v>27</v>
      </c>
      <c r="F14" s="70"/>
      <c r="G14" s="70"/>
      <c r="H14" s="71"/>
      <c r="I14" s="63"/>
      <c r="J14" s="62"/>
      <c r="K14" s="62"/>
      <c r="M14" s="62"/>
    </row>
    <row r="15" spans="1:13" ht="24.75" customHeight="1">
      <c r="A15" s="72" t="s">
        <v>52</v>
      </c>
      <c r="B15" s="72" t="s">
        <v>53</v>
      </c>
      <c r="C15" s="72" t="s">
        <v>52</v>
      </c>
      <c r="D15" s="72" t="s">
        <v>53</v>
      </c>
      <c r="E15" s="72" t="s">
        <v>52</v>
      </c>
      <c r="F15" s="72" t="s">
        <v>53</v>
      </c>
      <c r="G15" s="72" t="s">
        <v>52</v>
      </c>
      <c r="H15" s="72" t="s">
        <v>53</v>
      </c>
      <c r="J15" s="62"/>
      <c r="K15" s="62"/>
      <c r="M15" s="62"/>
    </row>
    <row r="16" spans="1:13" ht="21.95" customHeight="1">
      <c r="A16" s="73" t="s">
        <v>54</v>
      </c>
      <c r="B16" s="73" t="s">
        <v>55</v>
      </c>
      <c r="C16" s="73" t="s">
        <v>54</v>
      </c>
      <c r="D16" s="73" t="s">
        <v>55</v>
      </c>
      <c r="E16" s="73" t="s">
        <v>54</v>
      </c>
      <c r="F16" s="73" t="s">
        <v>55</v>
      </c>
      <c r="G16" s="73" t="s">
        <v>54</v>
      </c>
      <c r="H16" s="73" t="s">
        <v>55</v>
      </c>
      <c r="J16" s="62"/>
      <c r="K16" s="62"/>
      <c r="M16" s="62"/>
    </row>
    <row r="17" spans="1:14" ht="21.75" customHeight="1">
      <c r="A17" s="74" t="s">
        <v>56</v>
      </c>
      <c r="B17" s="74"/>
      <c r="C17" s="74" t="s">
        <v>56</v>
      </c>
      <c r="D17" s="74"/>
      <c r="E17" s="74" t="s">
        <v>56</v>
      </c>
      <c r="F17" s="74"/>
      <c r="G17" s="74" t="s">
        <v>56</v>
      </c>
      <c r="H17" s="74"/>
      <c r="J17" s="62"/>
      <c r="K17" s="62"/>
      <c r="M17" s="62"/>
    </row>
    <row r="18" spans="1:14" ht="18" customHeight="1">
      <c r="A18" s="75">
        <v>-50</v>
      </c>
      <c r="B18" s="149">
        <v>418.98700000000002</v>
      </c>
      <c r="C18" s="77">
        <v>28</v>
      </c>
      <c r="D18" s="76">
        <v>413.44999999999993</v>
      </c>
      <c r="E18" s="78"/>
      <c r="F18" s="79"/>
      <c r="G18" s="75"/>
      <c r="H18" s="80"/>
      <c r="J18" s="62"/>
      <c r="K18" s="81"/>
      <c r="M18" s="62"/>
    </row>
    <row r="19" spans="1:14" ht="18" customHeight="1">
      <c r="A19" s="75">
        <v>-40</v>
      </c>
      <c r="B19" s="82">
        <v>418.86</v>
      </c>
      <c r="C19" s="75">
        <v>30</v>
      </c>
      <c r="D19" s="82">
        <v>414.24899999999991</v>
      </c>
      <c r="E19" s="75"/>
      <c r="F19" s="82"/>
      <c r="G19" s="78"/>
      <c r="H19" s="82"/>
      <c r="J19" s="62"/>
      <c r="K19" s="62"/>
      <c r="M19" s="62"/>
    </row>
    <row r="20" spans="1:14" ht="18" customHeight="1">
      <c r="A20" s="83">
        <v>-30</v>
      </c>
      <c r="B20" s="82">
        <v>418.86400000000003</v>
      </c>
      <c r="C20" s="75">
        <v>32</v>
      </c>
      <c r="D20" s="82">
        <v>415.08999999999992</v>
      </c>
      <c r="E20" s="78"/>
      <c r="F20" s="82"/>
      <c r="G20" s="75"/>
      <c r="H20" s="82"/>
      <c r="J20" s="62"/>
      <c r="K20" s="81"/>
      <c r="M20" s="62"/>
    </row>
    <row r="21" spans="1:14" ht="18" customHeight="1">
      <c r="A21" s="83">
        <v>-20</v>
      </c>
      <c r="B21" s="82">
        <v>418.83100000000002</v>
      </c>
      <c r="C21" s="83">
        <v>34</v>
      </c>
      <c r="D21" s="82">
        <v>416.59999999999991</v>
      </c>
      <c r="E21" s="75"/>
      <c r="F21" s="82"/>
      <c r="G21" s="78"/>
      <c r="H21" s="82"/>
      <c r="J21" s="62"/>
      <c r="K21" s="81"/>
      <c r="M21" s="62"/>
    </row>
    <row r="22" spans="1:14" ht="18" customHeight="1">
      <c r="A22" s="83">
        <v>-10</v>
      </c>
      <c r="B22" s="82">
        <v>418.84399999999999</v>
      </c>
      <c r="C22" s="75" t="s">
        <v>95</v>
      </c>
      <c r="D22" s="82">
        <v>417.75099999999992</v>
      </c>
      <c r="E22" s="78"/>
      <c r="F22" s="82"/>
      <c r="G22" s="75"/>
      <c r="H22" s="82"/>
      <c r="J22" s="62"/>
      <c r="K22" s="81"/>
      <c r="M22" s="62"/>
    </row>
    <row r="23" spans="1:14" ht="18" customHeight="1">
      <c r="A23" s="84" t="s">
        <v>77</v>
      </c>
      <c r="B23" s="85">
        <v>418.79300000000001</v>
      </c>
      <c r="C23" s="84" t="s">
        <v>96</v>
      </c>
      <c r="D23" s="85">
        <v>418.84199999999993</v>
      </c>
      <c r="E23" s="75"/>
      <c r="F23" s="82"/>
      <c r="G23" s="78"/>
      <c r="H23" s="82"/>
      <c r="K23" s="81"/>
      <c r="M23" s="62"/>
    </row>
    <row r="24" spans="1:14" ht="18" customHeight="1">
      <c r="A24" s="83" t="s">
        <v>82</v>
      </c>
      <c r="B24" s="82">
        <v>417.54399999999998</v>
      </c>
      <c r="C24" s="83">
        <v>40</v>
      </c>
      <c r="D24" s="82">
        <v>418.85699999999991</v>
      </c>
      <c r="E24" s="78"/>
      <c r="F24" s="82"/>
      <c r="G24" s="78"/>
      <c r="H24" s="82"/>
      <c r="K24" s="81"/>
      <c r="M24" s="62"/>
    </row>
    <row r="25" spans="1:14" ht="18" customHeight="1">
      <c r="A25" s="83">
        <v>2</v>
      </c>
      <c r="B25" s="82">
        <v>414.59099999999995</v>
      </c>
      <c r="C25" s="83">
        <v>50</v>
      </c>
      <c r="D25" s="82">
        <v>418.85699999999991</v>
      </c>
      <c r="E25" s="75"/>
      <c r="F25" s="82"/>
      <c r="G25" s="75"/>
      <c r="H25" s="82"/>
      <c r="K25" s="81"/>
      <c r="M25" s="62"/>
    </row>
    <row r="26" spans="1:14" ht="18" customHeight="1">
      <c r="A26" s="83">
        <v>4</v>
      </c>
      <c r="B26" s="82">
        <v>414.32699999999994</v>
      </c>
      <c r="C26" s="83">
        <v>60</v>
      </c>
      <c r="D26" s="82">
        <v>418.83799999999991</v>
      </c>
      <c r="E26" s="78"/>
      <c r="F26" s="82"/>
      <c r="G26" s="78"/>
      <c r="H26" s="82"/>
      <c r="K26" s="81"/>
      <c r="M26" s="62"/>
    </row>
    <row r="27" spans="1:14" ht="18" customHeight="1">
      <c r="A27" s="83">
        <v>6</v>
      </c>
      <c r="B27" s="82">
        <v>414.34199999999993</v>
      </c>
      <c r="C27" s="75">
        <v>70</v>
      </c>
      <c r="D27" s="82">
        <v>418.7999999999999</v>
      </c>
      <c r="E27" s="75"/>
      <c r="F27" s="82"/>
      <c r="G27" s="75"/>
      <c r="H27" s="82"/>
      <c r="K27" s="81"/>
      <c r="M27" s="86"/>
    </row>
    <row r="28" spans="1:14" ht="18" customHeight="1">
      <c r="A28" s="150" t="s">
        <v>61</v>
      </c>
      <c r="B28" s="151">
        <v>413.84999999999991</v>
      </c>
      <c r="C28" s="83">
        <v>80</v>
      </c>
      <c r="D28" s="82">
        <v>418.86099999999988</v>
      </c>
      <c r="E28" s="75"/>
      <c r="F28" s="82"/>
      <c r="G28" s="78"/>
      <c r="H28" s="82"/>
      <c r="M28" s="87"/>
    </row>
    <row r="29" spans="1:14" ht="18" customHeight="1">
      <c r="A29" s="83">
        <v>10</v>
      </c>
      <c r="B29" s="82">
        <v>413.63999999999993</v>
      </c>
      <c r="C29" s="83">
        <v>90</v>
      </c>
      <c r="D29" s="82">
        <v>418.88599999999985</v>
      </c>
      <c r="E29" s="75"/>
      <c r="F29" s="82"/>
      <c r="G29" s="75"/>
      <c r="H29" s="82"/>
      <c r="M29" s="87"/>
      <c r="N29" s="59">
        <v>94.02</v>
      </c>
    </row>
    <row r="30" spans="1:14" ht="18" customHeight="1">
      <c r="A30" s="83">
        <v>12</v>
      </c>
      <c r="B30" s="82">
        <v>413.2299999999999</v>
      </c>
      <c r="C30" s="83"/>
      <c r="D30" s="82"/>
      <c r="E30" s="75"/>
      <c r="F30" s="82"/>
      <c r="G30" s="75"/>
      <c r="H30" s="82"/>
      <c r="M30" s="87"/>
    </row>
    <row r="31" spans="1:14" ht="18" customHeight="1">
      <c r="A31" s="83">
        <v>14</v>
      </c>
      <c r="B31" s="82">
        <v>412.80999999999989</v>
      </c>
      <c r="C31" s="75"/>
      <c r="D31" s="82"/>
      <c r="E31" s="75"/>
      <c r="F31" s="82"/>
      <c r="G31" s="75"/>
      <c r="H31" s="82"/>
      <c r="M31" s="87"/>
    </row>
    <row r="32" spans="1:14" ht="18" customHeight="1">
      <c r="A32" s="83">
        <v>16</v>
      </c>
      <c r="B32" s="82">
        <v>412.6099999999999</v>
      </c>
      <c r="C32" s="75"/>
      <c r="D32" s="82"/>
      <c r="E32" s="75"/>
      <c r="F32" s="82"/>
      <c r="G32" s="75"/>
      <c r="H32" s="82"/>
      <c r="M32" s="87"/>
    </row>
    <row r="33" spans="1:16" ht="18" customHeight="1">
      <c r="A33" s="83">
        <v>18</v>
      </c>
      <c r="B33" s="82">
        <v>412.86999999999989</v>
      </c>
      <c r="C33" s="88"/>
      <c r="D33" s="82"/>
      <c r="E33" s="75"/>
      <c r="F33" s="82"/>
      <c r="G33" s="75"/>
      <c r="H33" s="82"/>
      <c r="J33" s="87" t="e">
        <f>#REF!-H33</f>
        <v>#REF!</v>
      </c>
      <c r="K33" s="62"/>
      <c r="M33" s="87"/>
    </row>
    <row r="34" spans="1:16" ht="18" customHeight="1">
      <c r="A34" s="83">
        <v>20</v>
      </c>
      <c r="B34" s="82">
        <v>412.9199999999999</v>
      </c>
      <c r="C34" s="88"/>
      <c r="D34" s="82"/>
      <c r="E34" s="75"/>
      <c r="F34" s="82"/>
      <c r="G34" s="75"/>
      <c r="H34" s="82"/>
      <c r="J34" s="87">
        <f t="shared" ref="J34" si="0">H33-H34</f>
        <v>0</v>
      </c>
      <c r="K34" s="62"/>
      <c r="M34" s="87"/>
    </row>
    <row r="35" spans="1:16" ht="18" customHeight="1">
      <c r="A35" s="83">
        <v>22</v>
      </c>
      <c r="B35" s="89">
        <v>413.39999999999992</v>
      </c>
      <c r="C35" s="88"/>
      <c r="D35" s="90"/>
      <c r="E35" s="75"/>
      <c r="F35" s="82"/>
      <c r="G35" s="75"/>
      <c r="H35" s="82"/>
      <c r="J35" s="87">
        <f>H34-H35</f>
        <v>0</v>
      </c>
      <c r="K35" s="62"/>
      <c r="M35" s="87"/>
    </row>
    <row r="36" spans="1:16" ht="15.75">
      <c r="A36" s="83">
        <v>24</v>
      </c>
      <c r="B36" s="82">
        <v>413.44999999999993</v>
      </c>
      <c r="C36" s="88"/>
      <c r="D36" s="82"/>
      <c r="E36" s="75"/>
      <c r="F36" s="82"/>
      <c r="G36" s="75"/>
      <c r="H36" s="82"/>
    </row>
    <row r="37" spans="1:16" ht="16.5" customHeight="1">
      <c r="A37" s="91">
        <v>26</v>
      </c>
      <c r="B37" s="92">
        <v>413.50999999999993</v>
      </c>
      <c r="C37" s="93"/>
      <c r="D37" s="92"/>
      <c r="E37" s="94"/>
      <c r="F37" s="92"/>
      <c r="G37" s="94"/>
      <c r="H37" s="92"/>
    </row>
    <row r="38" spans="1:16" ht="24" customHeight="1">
      <c r="A38" s="172" t="s">
        <v>57</v>
      </c>
      <c r="B38" s="172"/>
      <c r="C38" s="95">
        <v>413.1</v>
      </c>
      <c r="D38" s="96" t="s">
        <v>58</v>
      </c>
      <c r="E38" s="97"/>
      <c r="F38" s="97"/>
      <c r="G38" s="97"/>
      <c r="H38" s="97"/>
      <c r="I38" s="97"/>
      <c r="J38" s="97"/>
      <c r="K38" s="98"/>
      <c r="L38" s="97"/>
      <c r="M38" s="98"/>
    </row>
    <row r="39" spans="1:16" ht="18" customHeight="1">
      <c r="A39" s="99"/>
      <c r="B39" s="60"/>
      <c r="C39" s="60"/>
      <c r="D39" s="99"/>
      <c r="E39" s="99"/>
      <c r="F39" s="99"/>
      <c r="G39" s="99"/>
      <c r="H39" s="99"/>
      <c r="I39" s="99"/>
      <c r="J39" s="100"/>
      <c r="K39" s="99"/>
      <c r="L39" s="99"/>
      <c r="M39" s="100"/>
    </row>
    <row r="40" spans="1:16" ht="18" customHeight="1">
      <c r="B40" s="60"/>
      <c r="C40" s="60"/>
      <c r="D40" s="99"/>
      <c r="E40" s="99"/>
      <c r="F40" s="99"/>
      <c r="G40" s="99"/>
      <c r="H40" s="99"/>
      <c r="J40" s="87"/>
      <c r="K40" s="99"/>
      <c r="M40" s="87"/>
    </row>
    <row r="41" spans="1:16" ht="15.75">
      <c r="C41" s="60"/>
      <c r="J41" s="87"/>
      <c r="K41" s="99"/>
      <c r="M41" s="87"/>
      <c r="P41" s="87"/>
    </row>
    <row r="42" spans="1:16" ht="15.75">
      <c r="C42" s="60"/>
      <c r="J42" s="87"/>
      <c r="K42" s="99"/>
      <c r="M42" s="87"/>
      <c r="O42" s="87"/>
    </row>
    <row r="43" spans="1:16" ht="15.75">
      <c r="C43" s="60"/>
      <c r="J43" s="87"/>
      <c r="K43" s="99"/>
      <c r="M43" s="87"/>
    </row>
    <row r="44" spans="1:16" ht="15.75">
      <c r="C44" s="60"/>
      <c r="J44" s="87"/>
      <c r="K44" s="99"/>
      <c r="M44" s="87"/>
    </row>
    <row r="45" spans="1:16" ht="15.75">
      <c r="C45" s="60"/>
      <c r="J45" s="87"/>
      <c r="K45" s="99"/>
      <c r="M45" s="87"/>
    </row>
    <row r="46" spans="1:16" ht="15.75">
      <c r="C46" s="60"/>
      <c r="J46" s="87"/>
      <c r="K46" s="99"/>
      <c r="M46" s="87"/>
    </row>
    <row r="47" spans="1:16" ht="15.75">
      <c r="C47" s="60"/>
      <c r="J47" s="87"/>
      <c r="K47" s="99"/>
      <c r="M47" s="87"/>
    </row>
    <row r="48" spans="1:16" ht="15.75">
      <c r="C48" s="60"/>
      <c r="J48" s="87"/>
      <c r="K48" s="99"/>
      <c r="M48" s="87"/>
    </row>
    <row r="49" spans="3:13" ht="15.75">
      <c r="C49" s="60"/>
      <c r="J49" s="87"/>
      <c r="K49" s="99"/>
      <c r="M49" s="87"/>
    </row>
    <row r="50" spans="3:13">
      <c r="K50" s="87"/>
      <c r="M50" s="87"/>
    </row>
    <row r="51" spans="3:13">
      <c r="K51" s="101"/>
      <c r="M51" s="101"/>
    </row>
    <row r="72" spans="1:13">
      <c r="A72" s="102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4"/>
    </row>
  </sheetData>
  <mergeCells count="10">
    <mergeCell ref="A38:B38"/>
    <mergeCell ref="A4:H4"/>
    <mergeCell ref="E6:F6"/>
    <mergeCell ref="G6:H6"/>
    <mergeCell ref="G7:H7"/>
    <mergeCell ref="A9:B9"/>
    <mergeCell ref="E9:F9"/>
    <mergeCell ref="G9:H9"/>
    <mergeCell ref="C10:F10"/>
    <mergeCell ref="A14:D14"/>
  </mergeCells>
  <pageMargins left="0.7" right="0.39" top="0.39370078740157483" bottom="0.19685039370078741" header="0.19685039370078741" footer="0.11811023622047245"/>
  <pageSetup paperSize="9" scale="95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opLeftCell="A16" workbookViewId="0">
      <selection activeCell="T6" sqref="T6"/>
    </sheetView>
  </sheetViews>
  <sheetFormatPr defaultRowHeight="12.75"/>
  <cols>
    <col min="1" max="12" width="6.125" style="4" customWidth="1"/>
    <col min="13" max="17" width="5.875" style="4" customWidth="1"/>
    <col min="18" max="16384" width="9" style="4"/>
  </cols>
  <sheetData>
    <row r="1" spans="14:17" ht="15" customHeight="1">
      <c r="O1" s="177">
        <v>2559</v>
      </c>
      <c r="P1" s="178"/>
      <c r="Q1" s="179"/>
    </row>
    <row r="2" spans="14:17" ht="15" customHeight="1">
      <c r="O2" s="180" t="str">
        <f>I52</f>
        <v>สำรวจเมื่อ 7 ม.ค.2558</v>
      </c>
      <c r="P2" s="181"/>
      <c r="Q2" s="182"/>
    </row>
    <row r="3" spans="14:17" ht="15" customHeight="1">
      <c r="O3" s="5" t="s">
        <v>59</v>
      </c>
      <c r="P3" s="6" t="s">
        <v>60</v>
      </c>
      <c r="Q3" s="7" t="s">
        <v>61</v>
      </c>
    </row>
    <row r="4" spans="14:17" ht="15" customHeight="1">
      <c r="N4" s="8"/>
      <c r="O4" s="9">
        <v>-50</v>
      </c>
      <c r="P4" s="10">
        <v>269.173</v>
      </c>
      <c r="Q4" s="11">
        <v>257.86</v>
      </c>
    </row>
    <row r="5" spans="14:17" ht="15" customHeight="1">
      <c r="O5" s="12">
        <v>-40</v>
      </c>
      <c r="P5" s="13">
        <v>268.697</v>
      </c>
      <c r="Q5" s="11">
        <v>257.86</v>
      </c>
    </row>
    <row r="6" spans="14:17" ht="15" customHeight="1">
      <c r="O6" s="12">
        <v>-30</v>
      </c>
      <c r="P6" s="13">
        <v>268.34300000000002</v>
      </c>
      <c r="Q6" s="11">
        <v>257.86</v>
      </c>
    </row>
    <row r="7" spans="14:17" ht="15" customHeight="1">
      <c r="O7" s="12">
        <v>-20</v>
      </c>
      <c r="P7" s="13">
        <v>267.92400000000004</v>
      </c>
      <c r="Q7" s="11">
        <v>257.86</v>
      </c>
    </row>
    <row r="8" spans="14:17" ht="15" customHeight="1">
      <c r="O8" s="12">
        <v>-10</v>
      </c>
      <c r="P8" s="13">
        <v>267.53200000000004</v>
      </c>
      <c r="Q8" s="11">
        <v>257.86</v>
      </c>
    </row>
    <row r="9" spans="14:17" ht="15" customHeight="1">
      <c r="O9" s="12">
        <v>0</v>
      </c>
      <c r="P9" s="13">
        <v>267.61600000000004</v>
      </c>
      <c r="Q9" s="11">
        <v>257.86</v>
      </c>
    </row>
    <row r="10" spans="14:17" ht="15" customHeight="1">
      <c r="O10" s="12">
        <v>0</v>
      </c>
      <c r="P10" s="13">
        <v>266.46800000000002</v>
      </c>
      <c r="Q10" s="11">
        <v>257.86</v>
      </c>
    </row>
    <row r="11" spans="14:17" ht="15" customHeight="1">
      <c r="O11" s="12">
        <v>2</v>
      </c>
      <c r="P11" s="13">
        <v>266.512</v>
      </c>
      <c r="Q11" s="11">
        <v>257.86</v>
      </c>
    </row>
    <row r="12" spans="14:17" ht="15" customHeight="1">
      <c r="O12" s="12">
        <v>4</v>
      </c>
      <c r="P12" s="13">
        <v>266.16800000000001</v>
      </c>
      <c r="Q12" s="11">
        <v>257.86</v>
      </c>
    </row>
    <row r="13" spans="14:17" ht="15" customHeight="1">
      <c r="O13" s="12">
        <v>6</v>
      </c>
      <c r="P13" s="13">
        <v>266.137</v>
      </c>
      <c r="Q13" s="11">
        <v>257.86</v>
      </c>
    </row>
    <row r="14" spans="14:17" ht="15" customHeight="1">
      <c r="N14" s="8"/>
      <c r="O14" s="12">
        <v>8</v>
      </c>
      <c r="P14" s="13">
        <v>265.565</v>
      </c>
      <c r="Q14" s="11">
        <v>257.86</v>
      </c>
    </row>
    <row r="15" spans="14:17" ht="15" customHeight="1">
      <c r="N15" s="14"/>
      <c r="O15" s="12">
        <v>10</v>
      </c>
      <c r="P15" s="13">
        <v>264.70699999999999</v>
      </c>
      <c r="Q15" s="11">
        <v>257.86</v>
      </c>
    </row>
    <row r="16" spans="14:17" ht="15" customHeight="1">
      <c r="N16" s="14"/>
      <c r="O16" s="12">
        <v>12</v>
      </c>
      <c r="P16" s="13">
        <v>264.05399999999997</v>
      </c>
      <c r="Q16" s="11">
        <v>257.86</v>
      </c>
    </row>
    <row r="17" spans="11:17" ht="15" customHeight="1">
      <c r="N17" s="14"/>
      <c r="O17" s="12">
        <v>14</v>
      </c>
      <c r="P17" s="13">
        <v>262.73699999999997</v>
      </c>
      <c r="Q17" s="11">
        <v>257.86</v>
      </c>
    </row>
    <row r="18" spans="11:17" ht="15" customHeight="1">
      <c r="N18" s="14"/>
      <c r="O18" s="12">
        <v>16</v>
      </c>
      <c r="P18" s="13">
        <v>262.58199999999999</v>
      </c>
      <c r="Q18" s="11">
        <v>257.86</v>
      </c>
    </row>
    <row r="19" spans="11:17" ht="15" customHeight="1">
      <c r="N19" s="14"/>
      <c r="O19" s="12">
        <v>18</v>
      </c>
      <c r="P19" s="13">
        <v>262.27300000000002</v>
      </c>
      <c r="Q19" s="11">
        <v>257.86</v>
      </c>
    </row>
    <row r="20" spans="11:17" ht="15" customHeight="1">
      <c r="N20" s="14"/>
      <c r="O20" s="12">
        <v>20</v>
      </c>
      <c r="P20" s="13">
        <v>260.56</v>
      </c>
      <c r="Q20" s="11">
        <v>257.86</v>
      </c>
    </row>
    <row r="21" spans="11:17" ht="15" customHeight="1">
      <c r="N21" s="14"/>
      <c r="O21" s="12">
        <v>22</v>
      </c>
      <c r="P21" s="13">
        <v>259.464</v>
      </c>
      <c r="Q21" s="11">
        <v>257.86</v>
      </c>
    </row>
    <row r="22" spans="11:17" ht="15" customHeight="1">
      <c r="N22" s="14"/>
      <c r="O22" s="12">
        <v>24</v>
      </c>
      <c r="P22" s="13">
        <v>258.65100000000001</v>
      </c>
      <c r="Q22" s="11">
        <v>257.86</v>
      </c>
    </row>
    <row r="23" spans="11:17" ht="15" customHeight="1">
      <c r="N23" s="14"/>
      <c r="O23" s="12">
        <v>26</v>
      </c>
      <c r="P23" s="13">
        <v>258.37200000000001</v>
      </c>
      <c r="Q23" s="11">
        <v>257.86</v>
      </c>
    </row>
    <row r="24" spans="11:17" ht="15" customHeight="1">
      <c r="N24" s="14"/>
      <c r="O24" s="12">
        <v>30</v>
      </c>
      <c r="P24" s="13">
        <v>255.773</v>
      </c>
      <c r="Q24" s="11">
        <v>257.86</v>
      </c>
    </row>
    <row r="25" spans="11:17" ht="15" customHeight="1">
      <c r="K25" s="15"/>
      <c r="L25" s="16"/>
      <c r="M25" s="16"/>
      <c r="N25" s="8"/>
      <c r="O25" s="12">
        <v>35</v>
      </c>
      <c r="P25" s="13">
        <v>254.583</v>
      </c>
      <c r="Q25" s="11">
        <v>257.86</v>
      </c>
    </row>
    <row r="26" spans="11:17" ht="15" customHeight="1">
      <c r="K26" s="15"/>
      <c r="L26" s="17"/>
      <c r="M26" s="17"/>
      <c r="N26" s="14"/>
      <c r="O26" s="12">
        <v>40</v>
      </c>
      <c r="P26" s="13">
        <v>254.40300000000002</v>
      </c>
      <c r="Q26" s="11">
        <v>257.86</v>
      </c>
    </row>
    <row r="27" spans="11:17" ht="15" customHeight="1">
      <c r="K27" s="15"/>
      <c r="L27" s="16"/>
      <c r="M27" s="16"/>
      <c r="N27" s="14"/>
      <c r="O27" s="12">
        <v>45</v>
      </c>
      <c r="P27" s="13">
        <v>255.65300000000002</v>
      </c>
      <c r="Q27" s="11">
        <v>257.86</v>
      </c>
    </row>
    <row r="28" spans="11:17" ht="15" customHeight="1">
      <c r="K28" s="15"/>
      <c r="L28" s="17"/>
      <c r="M28" s="17"/>
      <c r="N28" s="14"/>
      <c r="O28" s="12">
        <v>50</v>
      </c>
      <c r="P28" s="13">
        <v>258.12400000000002</v>
      </c>
      <c r="Q28" s="11">
        <v>257.86</v>
      </c>
    </row>
    <row r="29" spans="11:17" ht="15" customHeight="1">
      <c r="K29" s="15"/>
      <c r="L29" s="16"/>
      <c r="M29" s="16"/>
      <c r="N29" s="14"/>
      <c r="O29" s="12">
        <v>55</v>
      </c>
      <c r="P29" s="13">
        <v>256.34300000000002</v>
      </c>
      <c r="Q29" s="11">
        <v>257.86</v>
      </c>
    </row>
    <row r="30" spans="11:17" ht="15" customHeight="1">
      <c r="K30" s="15"/>
      <c r="L30" s="17"/>
      <c r="M30" s="17"/>
      <c r="N30" s="14"/>
      <c r="O30" s="12">
        <v>60</v>
      </c>
      <c r="P30" s="13">
        <v>256.75299999999999</v>
      </c>
      <c r="Q30" s="11">
        <v>257.86</v>
      </c>
    </row>
    <row r="31" spans="11:17" ht="15" customHeight="1">
      <c r="K31" s="15"/>
      <c r="L31" s="18"/>
      <c r="M31" s="18"/>
      <c r="N31" s="14"/>
      <c r="O31" s="12">
        <v>64</v>
      </c>
      <c r="P31" s="13">
        <v>257.90300000000002</v>
      </c>
      <c r="Q31" s="11">
        <v>257.86</v>
      </c>
    </row>
    <row r="32" spans="11:17" ht="15" customHeight="1">
      <c r="K32" s="15"/>
      <c r="L32" s="18"/>
      <c r="M32" s="18"/>
      <c r="N32" s="14"/>
      <c r="O32" s="12">
        <v>66</v>
      </c>
      <c r="P32" s="13">
        <v>258.16300000000001</v>
      </c>
      <c r="Q32" s="11">
        <v>257.86</v>
      </c>
    </row>
    <row r="33" spans="1:17" ht="15" customHeight="1">
      <c r="K33" s="15"/>
      <c r="L33" s="19"/>
      <c r="M33" s="20"/>
      <c r="N33" s="14"/>
      <c r="O33" s="12">
        <v>68</v>
      </c>
      <c r="P33" s="13">
        <v>258.23700000000002</v>
      </c>
      <c r="Q33" s="11">
        <v>257.86</v>
      </c>
    </row>
    <row r="34" spans="1:17" ht="15" customHeight="1">
      <c r="K34" s="15"/>
      <c r="L34" s="18"/>
      <c r="M34" s="18"/>
      <c r="N34" s="14"/>
      <c r="O34" s="12">
        <v>70</v>
      </c>
      <c r="P34" s="13">
        <v>258.42900000000003</v>
      </c>
      <c r="Q34" s="11">
        <v>257.86</v>
      </c>
    </row>
    <row r="35" spans="1:17" ht="15" customHeight="1">
      <c r="N35" s="14"/>
      <c r="O35" s="12">
        <v>72</v>
      </c>
      <c r="P35" s="13">
        <v>258.82800000000003</v>
      </c>
      <c r="Q35" s="11">
        <v>257.86</v>
      </c>
    </row>
    <row r="36" spans="1:17" ht="15" customHeight="1">
      <c r="A36" s="21" t="s">
        <v>59</v>
      </c>
      <c r="B36" s="22">
        <v>-50</v>
      </c>
      <c r="C36" s="23">
        <v>-40</v>
      </c>
      <c r="D36" s="23">
        <v>-30</v>
      </c>
      <c r="E36" s="23">
        <v>-20</v>
      </c>
      <c r="F36" s="23">
        <v>-10</v>
      </c>
      <c r="G36" s="23">
        <v>0</v>
      </c>
      <c r="H36" s="23">
        <v>0</v>
      </c>
      <c r="I36" s="23">
        <v>2</v>
      </c>
      <c r="J36" s="24">
        <v>4</v>
      </c>
      <c r="K36" s="24">
        <v>6</v>
      </c>
      <c r="L36" s="25">
        <v>8</v>
      </c>
      <c r="N36" s="8"/>
      <c r="O36" s="12">
        <v>74</v>
      </c>
      <c r="P36" s="13">
        <v>259.60900000000004</v>
      </c>
      <c r="Q36" s="11">
        <v>257.86</v>
      </c>
    </row>
    <row r="37" spans="1:17" ht="15" customHeight="1">
      <c r="A37" s="26" t="s">
        <v>60</v>
      </c>
      <c r="B37" s="27">
        <v>269.12400000000002</v>
      </c>
      <c r="C37" s="28">
        <v>268.62400000000002</v>
      </c>
      <c r="D37" s="28">
        <v>268.21800000000002</v>
      </c>
      <c r="E37" s="28">
        <v>267.84199999999998</v>
      </c>
      <c r="F37" s="28">
        <v>267.59399999999999</v>
      </c>
      <c r="G37" s="28">
        <v>267.61200000000002</v>
      </c>
      <c r="H37" s="28">
        <v>266.53100000000001</v>
      </c>
      <c r="I37" s="28">
        <v>266.44200000000001</v>
      </c>
      <c r="J37" s="29">
        <v>266.23500000000001</v>
      </c>
      <c r="K37" s="29">
        <v>265.99599999999998</v>
      </c>
      <c r="L37" s="30">
        <v>265.584</v>
      </c>
      <c r="N37" s="14"/>
      <c r="O37" s="12">
        <v>76</v>
      </c>
      <c r="P37" s="13">
        <v>261.70200000000006</v>
      </c>
      <c r="Q37" s="11">
        <v>257.86</v>
      </c>
    </row>
    <row r="38" spans="1:17" ht="15" customHeight="1">
      <c r="A38" s="21" t="s">
        <v>59</v>
      </c>
      <c r="B38" s="22">
        <v>10</v>
      </c>
      <c r="C38" s="23">
        <v>12</v>
      </c>
      <c r="D38" s="23">
        <v>14</v>
      </c>
      <c r="E38" s="23">
        <v>16</v>
      </c>
      <c r="F38" s="23">
        <v>18</v>
      </c>
      <c r="G38" s="23">
        <v>20</v>
      </c>
      <c r="H38" s="23">
        <v>22</v>
      </c>
      <c r="I38" s="24">
        <v>24</v>
      </c>
      <c r="J38" s="23">
        <v>26</v>
      </c>
      <c r="K38" s="24">
        <v>28</v>
      </c>
      <c r="L38" s="25">
        <v>30</v>
      </c>
      <c r="M38" s="20"/>
      <c r="N38" s="20"/>
      <c r="O38" s="12">
        <v>78</v>
      </c>
      <c r="P38" s="13">
        <v>262.01700000000005</v>
      </c>
      <c r="Q38" s="11">
        <v>257.86</v>
      </c>
    </row>
    <row r="39" spans="1:17" ht="15" customHeight="1">
      <c r="A39" s="26" t="s">
        <v>60</v>
      </c>
      <c r="B39" s="27">
        <v>264.64499999999998</v>
      </c>
      <c r="C39" s="28">
        <v>264.15600000000001</v>
      </c>
      <c r="D39" s="28">
        <v>262.98500000000001</v>
      </c>
      <c r="E39" s="28">
        <v>262.423</v>
      </c>
      <c r="F39" s="28">
        <v>262.214</v>
      </c>
      <c r="G39" s="28">
        <v>260.745</v>
      </c>
      <c r="H39" s="28">
        <v>259.63900000000001</v>
      </c>
      <c r="I39" s="29">
        <v>258.74200000000002</v>
      </c>
      <c r="J39" s="28">
        <v>257.98399999999998</v>
      </c>
      <c r="K39" s="29">
        <v>256.82</v>
      </c>
      <c r="L39" s="30">
        <v>255.73</v>
      </c>
      <c r="N39" s="14"/>
      <c r="O39" s="12">
        <v>80</v>
      </c>
      <c r="P39" s="13">
        <v>261.78000000000003</v>
      </c>
      <c r="Q39" s="11">
        <v>257.86</v>
      </c>
    </row>
    <row r="40" spans="1:17" ht="15" customHeight="1">
      <c r="A40" s="21" t="s">
        <v>59</v>
      </c>
      <c r="B40" s="22">
        <v>32</v>
      </c>
      <c r="C40" s="23">
        <v>34</v>
      </c>
      <c r="D40" s="23">
        <v>36</v>
      </c>
      <c r="E40" s="23">
        <v>38</v>
      </c>
      <c r="F40" s="23">
        <v>40</v>
      </c>
      <c r="G40" s="23">
        <v>42</v>
      </c>
      <c r="H40" s="24">
        <v>44</v>
      </c>
      <c r="I40" s="23">
        <v>46</v>
      </c>
      <c r="J40" s="31">
        <v>48</v>
      </c>
      <c r="K40" s="32">
        <v>50</v>
      </c>
      <c r="L40" s="33">
        <v>52</v>
      </c>
      <c r="N40" s="14"/>
      <c r="O40" s="12">
        <v>82</v>
      </c>
      <c r="P40" s="13">
        <v>262.04600000000005</v>
      </c>
      <c r="Q40" s="11">
        <v>257.86</v>
      </c>
    </row>
    <row r="41" spans="1:17" ht="15" customHeight="1">
      <c r="A41" s="26" t="s">
        <v>60</v>
      </c>
      <c r="B41" s="27">
        <v>254.91</v>
      </c>
      <c r="C41" s="28">
        <v>254.47</v>
      </c>
      <c r="D41" s="28">
        <v>254.36</v>
      </c>
      <c r="E41" s="28">
        <v>254.12</v>
      </c>
      <c r="F41" s="28">
        <v>254.2</v>
      </c>
      <c r="G41" s="28">
        <v>254.4</v>
      </c>
      <c r="H41" s="29">
        <v>254.99</v>
      </c>
      <c r="I41" s="28">
        <v>255.67</v>
      </c>
      <c r="J41" s="28">
        <v>256.61</v>
      </c>
      <c r="K41" s="29">
        <v>257.75</v>
      </c>
      <c r="L41" s="30">
        <v>256.95</v>
      </c>
      <c r="N41" s="14"/>
      <c r="O41" s="12">
        <v>84</v>
      </c>
      <c r="P41" s="13">
        <v>262.39200000000005</v>
      </c>
      <c r="Q41" s="11">
        <v>257.86</v>
      </c>
    </row>
    <row r="42" spans="1:17" ht="15" customHeight="1">
      <c r="A42" s="21" t="s">
        <v>59</v>
      </c>
      <c r="B42" s="34">
        <v>54</v>
      </c>
      <c r="C42" s="31">
        <v>56</v>
      </c>
      <c r="D42" s="31">
        <v>58</v>
      </c>
      <c r="E42" s="31">
        <v>60</v>
      </c>
      <c r="F42" s="31">
        <v>62</v>
      </c>
      <c r="G42" s="32">
        <v>64</v>
      </c>
      <c r="H42" s="31">
        <v>66</v>
      </c>
      <c r="I42" s="31">
        <v>68</v>
      </c>
      <c r="J42" s="31">
        <v>70</v>
      </c>
      <c r="K42" s="32">
        <v>72</v>
      </c>
      <c r="L42" s="33">
        <v>74</v>
      </c>
      <c r="N42" s="14"/>
      <c r="O42" s="12">
        <v>86</v>
      </c>
      <c r="P42" s="13">
        <v>263.05100000000004</v>
      </c>
      <c r="Q42" s="11">
        <v>257.86</v>
      </c>
    </row>
    <row r="43" spans="1:17" ht="15" customHeight="1">
      <c r="A43" s="26" t="s">
        <v>60</v>
      </c>
      <c r="B43" s="27">
        <v>256.16000000000003</v>
      </c>
      <c r="C43" s="28">
        <v>256.14</v>
      </c>
      <c r="D43" s="28">
        <v>256.11</v>
      </c>
      <c r="E43" s="28">
        <v>256.3</v>
      </c>
      <c r="F43" s="28">
        <v>256.79000000000002</v>
      </c>
      <c r="G43" s="29">
        <v>257.45999999999998</v>
      </c>
      <c r="H43" s="28">
        <v>257.95800000000003</v>
      </c>
      <c r="I43" s="28">
        <v>258.17500000000001</v>
      </c>
      <c r="J43" s="28">
        <v>258.35599999999999</v>
      </c>
      <c r="K43" s="29">
        <v>258.76299999999998</v>
      </c>
      <c r="L43" s="30">
        <v>259.536</v>
      </c>
      <c r="N43" s="14"/>
      <c r="O43" s="12">
        <v>88</v>
      </c>
      <c r="P43" s="13">
        <v>264.05900000000003</v>
      </c>
      <c r="Q43" s="11">
        <v>257.86</v>
      </c>
    </row>
    <row r="44" spans="1:17" ht="15" customHeight="1">
      <c r="A44" s="21" t="s">
        <v>59</v>
      </c>
      <c r="B44" s="34">
        <v>76</v>
      </c>
      <c r="C44" s="31">
        <v>78</v>
      </c>
      <c r="D44" s="31">
        <v>80</v>
      </c>
      <c r="E44" s="31">
        <v>82</v>
      </c>
      <c r="F44" s="31">
        <v>84</v>
      </c>
      <c r="G44" s="31">
        <v>86</v>
      </c>
      <c r="H44" s="31">
        <v>88</v>
      </c>
      <c r="I44" s="31">
        <v>90</v>
      </c>
      <c r="J44" s="31">
        <v>90</v>
      </c>
      <c r="K44" s="32">
        <v>100</v>
      </c>
      <c r="L44" s="33">
        <v>110</v>
      </c>
      <c r="N44" s="14"/>
      <c r="O44" s="12">
        <v>90</v>
      </c>
      <c r="P44" s="13">
        <v>265.30500000000001</v>
      </c>
      <c r="Q44" s="11">
        <v>257.86</v>
      </c>
    </row>
    <row r="45" spans="1:17" ht="15" customHeight="1">
      <c r="A45" s="35" t="s">
        <v>60</v>
      </c>
      <c r="B45" s="36">
        <v>261.74400000000003</v>
      </c>
      <c r="C45" s="37">
        <v>261.84500000000003</v>
      </c>
      <c r="D45" s="37">
        <v>261.94200000000001</v>
      </c>
      <c r="E45" s="37">
        <v>261.93400000000003</v>
      </c>
      <c r="F45" s="37">
        <v>262.45600000000002</v>
      </c>
      <c r="G45" s="37">
        <v>262.98200000000003</v>
      </c>
      <c r="H45" s="37">
        <v>263.98599999999999</v>
      </c>
      <c r="I45" s="37">
        <v>265.33600000000001</v>
      </c>
      <c r="J45" s="37">
        <v>267.34199999999998</v>
      </c>
      <c r="K45" s="38">
        <v>267.45100000000002</v>
      </c>
      <c r="L45" s="39">
        <v>267.46199999999999</v>
      </c>
      <c r="N45" s="14"/>
      <c r="O45" s="12">
        <v>90</v>
      </c>
      <c r="P45" s="13">
        <v>267.35899999999998</v>
      </c>
      <c r="Q45" s="11">
        <v>257.86</v>
      </c>
    </row>
    <row r="46" spans="1:17" ht="15" customHeight="1">
      <c r="A46" s="40" t="s">
        <v>59</v>
      </c>
      <c r="B46" s="41">
        <v>120</v>
      </c>
      <c r="C46" s="31">
        <v>130</v>
      </c>
      <c r="D46" s="31">
        <v>140</v>
      </c>
      <c r="E46" s="31"/>
      <c r="F46" s="31"/>
      <c r="G46" s="31"/>
      <c r="H46" s="31"/>
      <c r="I46" s="31"/>
      <c r="J46" s="31"/>
      <c r="K46" s="32"/>
      <c r="L46" s="33"/>
      <c r="N46" s="14"/>
      <c r="O46" s="12">
        <v>100</v>
      </c>
      <c r="P46" s="13">
        <v>267.50099999999998</v>
      </c>
      <c r="Q46" s="11">
        <v>257.86</v>
      </c>
    </row>
    <row r="47" spans="1:17" ht="15" customHeight="1">
      <c r="A47" s="35" t="s">
        <v>60</v>
      </c>
      <c r="B47" s="36">
        <v>267.45299999999997</v>
      </c>
      <c r="C47" s="37">
        <v>267.52199999999999</v>
      </c>
      <c r="D47" s="28">
        <v>267.63499999999999</v>
      </c>
      <c r="E47" s="37"/>
      <c r="F47" s="37"/>
      <c r="G47" s="37"/>
      <c r="H47" s="37"/>
      <c r="I47" s="37"/>
      <c r="J47" s="37"/>
      <c r="K47" s="38"/>
      <c r="L47" s="39"/>
      <c r="N47" s="8"/>
      <c r="O47" s="12">
        <v>110</v>
      </c>
      <c r="P47" s="13">
        <v>267.483</v>
      </c>
      <c r="Q47" s="11">
        <v>257.86</v>
      </c>
    </row>
    <row r="48" spans="1:17" ht="15" customHeight="1">
      <c r="A48" s="40" t="s">
        <v>59</v>
      </c>
      <c r="B48" s="41"/>
      <c r="C48" s="31"/>
      <c r="D48" s="31"/>
      <c r="E48" s="31"/>
      <c r="F48" s="31"/>
      <c r="G48" s="31"/>
      <c r="H48" s="31"/>
      <c r="I48" s="31"/>
      <c r="J48" s="31"/>
      <c r="K48" s="32"/>
      <c r="L48" s="33"/>
      <c r="N48" s="14"/>
      <c r="O48" s="12">
        <v>120</v>
      </c>
      <c r="P48" s="13">
        <v>267.47199999999998</v>
      </c>
      <c r="Q48" s="11">
        <v>257.86</v>
      </c>
    </row>
    <row r="49" spans="1:17" ht="15" customHeight="1">
      <c r="A49" s="35" t="s">
        <v>60</v>
      </c>
      <c r="B49" s="36"/>
      <c r="C49" s="37"/>
      <c r="D49" s="37"/>
      <c r="E49" s="37"/>
      <c r="F49" s="37"/>
      <c r="G49" s="37"/>
      <c r="H49" s="37"/>
      <c r="I49" s="37"/>
      <c r="J49" s="37"/>
      <c r="K49" s="38"/>
      <c r="L49" s="39"/>
      <c r="N49" s="14"/>
      <c r="O49" s="12">
        <v>130</v>
      </c>
      <c r="P49" s="13">
        <v>267.505</v>
      </c>
      <c r="Q49" s="11">
        <v>257.86</v>
      </c>
    </row>
    <row r="50" spans="1:17" ht="15" customHeight="1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N50" s="14"/>
      <c r="O50" s="12">
        <v>140</v>
      </c>
      <c r="P50" s="13">
        <v>267.70400000000001</v>
      </c>
      <c r="Q50" s="11">
        <v>257.86</v>
      </c>
    </row>
    <row r="51" spans="1:17" s="42" customFormat="1" ht="24.95" customHeight="1">
      <c r="A51" s="183" t="s">
        <v>24</v>
      </c>
      <c r="B51" s="184"/>
      <c r="C51" s="43">
        <v>266.95999999999998</v>
      </c>
      <c r="D51" s="44" t="s">
        <v>62</v>
      </c>
      <c r="E51" s="183" t="s">
        <v>63</v>
      </c>
      <c r="F51" s="184"/>
      <c r="G51" s="43">
        <v>267.61200000000002</v>
      </c>
      <c r="H51" s="45" t="s">
        <v>62</v>
      </c>
      <c r="I51" s="183" t="s">
        <v>64</v>
      </c>
      <c r="J51" s="184"/>
      <c r="K51" s="46">
        <v>267.34199999999998</v>
      </c>
      <c r="L51" s="45" t="s">
        <v>62</v>
      </c>
      <c r="N51" s="47"/>
      <c r="O51" s="12"/>
      <c r="P51" s="13"/>
      <c r="Q51" s="11"/>
    </row>
    <row r="52" spans="1:17" s="42" customFormat="1" ht="24.95" customHeight="1">
      <c r="A52" s="185" t="s">
        <v>65</v>
      </c>
      <c r="B52" s="186"/>
      <c r="C52" s="43">
        <v>257</v>
      </c>
      <c r="D52" s="44" t="s">
        <v>62</v>
      </c>
      <c r="E52" s="185" t="s">
        <v>66</v>
      </c>
      <c r="F52" s="186"/>
      <c r="G52" s="43">
        <v>254.2</v>
      </c>
      <c r="H52" s="45" t="s">
        <v>62</v>
      </c>
      <c r="I52" s="187" t="s">
        <v>67</v>
      </c>
      <c r="J52" s="188"/>
      <c r="K52" s="188"/>
      <c r="L52" s="189"/>
      <c r="N52" s="47"/>
      <c r="O52" s="12"/>
      <c r="P52" s="13"/>
      <c r="Q52" s="11">
        <f>Q4-C52</f>
        <v>0.86000000000001364</v>
      </c>
    </row>
    <row r="53" spans="1:17" ht="15" customHeight="1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N53" s="14"/>
      <c r="O53" s="12"/>
      <c r="P53" s="13"/>
      <c r="Q53" s="11"/>
    </row>
    <row r="54" spans="1:17" ht="15" customHeight="1">
      <c r="A54" s="42"/>
      <c r="B54" s="42"/>
      <c r="C54" s="42"/>
      <c r="D54" s="42"/>
      <c r="E54" s="42"/>
      <c r="H54" s="42"/>
      <c r="I54" s="42"/>
      <c r="J54" s="42"/>
      <c r="K54" s="42"/>
      <c r="L54" s="42"/>
      <c r="N54" s="14"/>
      <c r="O54" s="12"/>
      <c r="P54" s="13"/>
      <c r="Q54" s="11"/>
    </row>
    <row r="55" spans="1:17" ht="15" customHeight="1">
      <c r="N55" s="14"/>
      <c r="O55" s="12"/>
      <c r="P55" s="13"/>
      <c r="Q55" s="11"/>
    </row>
    <row r="56" spans="1:17" ht="15" customHeight="1">
      <c r="E56" s="176" t="s">
        <v>68</v>
      </c>
      <c r="F56" s="176"/>
      <c r="G56" s="176"/>
      <c r="H56" s="176"/>
      <c r="I56" s="176"/>
      <c r="N56" s="14"/>
      <c r="O56" s="12"/>
      <c r="P56" s="13"/>
      <c r="Q56" s="11"/>
    </row>
    <row r="57" spans="1:17" ht="15" customHeight="1">
      <c r="F57" s="48"/>
      <c r="G57" s="48"/>
      <c r="H57" s="48"/>
      <c r="N57" s="14"/>
      <c r="O57" s="12"/>
      <c r="P57" s="13"/>
      <c r="Q57" s="11"/>
    </row>
    <row r="58" spans="1:17" ht="15" customHeight="1">
      <c r="F58" s="49"/>
      <c r="G58" s="49"/>
      <c r="H58" s="49"/>
      <c r="N58" s="8"/>
      <c r="O58" s="12"/>
      <c r="P58" s="13"/>
      <c r="Q58" s="11"/>
    </row>
    <row r="59" spans="1:17" ht="15" customHeight="1">
      <c r="N59" s="14"/>
      <c r="O59" s="12"/>
      <c r="P59" s="13"/>
      <c r="Q59" s="11"/>
    </row>
    <row r="60" spans="1:17" ht="15" customHeight="1">
      <c r="N60" s="14"/>
      <c r="O60" s="12"/>
      <c r="P60" s="13"/>
      <c r="Q60" s="50"/>
    </row>
    <row r="61" spans="1:17" ht="15" customHeight="1">
      <c r="N61" s="14"/>
      <c r="O61" s="12"/>
      <c r="P61" s="13"/>
      <c r="Q61" s="50"/>
    </row>
    <row r="62" spans="1:17" ht="15" customHeight="1">
      <c r="N62" s="14"/>
      <c r="O62" s="12"/>
      <c r="P62" s="13"/>
      <c r="Q62" s="50"/>
    </row>
    <row r="63" spans="1:17" ht="15" customHeight="1">
      <c r="N63" s="14"/>
      <c r="O63" s="51"/>
      <c r="P63" s="52"/>
      <c r="Q63" s="50"/>
    </row>
    <row r="64" spans="1:17" ht="15" customHeight="1">
      <c r="N64" s="14"/>
      <c r="O64" s="51"/>
      <c r="P64" s="52"/>
      <c r="Q64" s="50"/>
    </row>
    <row r="65" spans="14:17" ht="15" customHeight="1">
      <c r="N65" s="14"/>
      <c r="O65" s="51"/>
      <c r="P65" s="52"/>
      <c r="Q65" s="50"/>
    </row>
    <row r="66" spans="14:17" ht="15" customHeight="1">
      <c r="N66" s="14"/>
      <c r="O66" s="51"/>
      <c r="P66" s="52"/>
      <c r="Q66" s="50"/>
    </row>
    <row r="67" spans="14:17" ht="15" customHeight="1">
      <c r="N67" s="14"/>
      <c r="O67" s="51"/>
      <c r="P67" s="52"/>
      <c r="Q67" s="50"/>
    </row>
    <row r="68" spans="14:17" ht="15" customHeight="1">
      <c r="N68" s="14"/>
      <c r="O68" s="51"/>
      <c r="P68" s="52"/>
      <c r="Q68" s="50"/>
    </row>
    <row r="69" spans="14:17" ht="15" customHeight="1">
      <c r="N69" s="14"/>
      <c r="O69" s="51"/>
      <c r="P69" s="52"/>
      <c r="Q69" s="50"/>
    </row>
    <row r="70" spans="14:17" ht="15">
      <c r="N70" s="14"/>
      <c r="O70" s="51"/>
      <c r="P70" s="52"/>
      <c r="Q70" s="50"/>
    </row>
    <row r="71" spans="14:17" ht="15">
      <c r="N71" s="14"/>
      <c r="O71" s="53"/>
      <c r="P71" s="54"/>
      <c r="Q71" s="55"/>
    </row>
  </sheetData>
  <mergeCells count="9">
    <mergeCell ref="E56:I56"/>
    <mergeCell ref="O1:Q1"/>
    <mergeCell ref="O2:Q2"/>
    <mergeCell ref="A51:B51"/>
    <mergeCell ref="E51:F51"/>
    <mergeCell ref="I51:J51"/>
    <mergeCell ref="A52:B52"/>
    <mergeCell ref="E52:F52"/>
    <mergeCell ref="I52:L52"/>
  </mergeCells>
  <pageMargins left="0.98425196850393704" right="0.51181102362204722" top="0.51181102362204722" bottom="0.55118110236220474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อท.15</vt:lpstr>
      <vt:lpstr>อท.16 </vt:lpstr>
      <vt:lpstr>รูปตัดขวาง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HP-PC</dc:creator>
  <cp:lastModifiedBy>Admin</cp:lastModifiedBy>
  <cp:lastPrinted>2020-02-11T04:51:46Z</cp:lastPrinted>
  <dcterms:created xsi:type="dcterms:W3CDTF">2017-11-15T07:22:33Z</dcterms:created>
  <dcterms:modified xsi:type="dcterms:W3CDTF">2020-02-11T04:57:15Z</dcterms:modified>
</cp:coreProperties>
</file>