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92A" sheetId="1" r:id="rId1"/>
    <sheet name="กราฟP.92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<sst xmlns="http://schemas.openxmlformats.org/spreadsheetml/2006/main" count="23" uniqueCount="23">
  <si>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</si>
  <si>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</si>
  <si>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</si>
  <si>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</si>
  <si>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</si>
  <si>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</si>
  <si>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</si>
  <si>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</si>
  <si>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</si>
  <si>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</si>
  <si>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</si>
  <si>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</si>
  <si>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</si>
  <si>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</si>
  <si>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</si>
  <si>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</si>
  <si>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</si>
  <si>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</si>
  <si>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</si>
  <si>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</si>
  <si>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</si>
  <si>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น้ำแม่แตง สถานี P.92A บ้านห้วยป่าซาง อ.แม่แตง จ.เชียงใหม่</t>
  </si>
  <si>
    <t>พื้นที่รับน้ำ 1,723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</si>
</sst>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6" xfId="46" applyNumberFormat="1" applyFont="1" applyFill="1" applyBorder="1" applyAlignment="1" applyProtection="1">
      <alignment horizontal="right" vertical="center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8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91" fontId="24" fillId="18" borderId="12" xfId="46" applyNumberFormat="1" applyFont="1" applyFill="1" applyBorder="1" applyAlignment="1">
      <alignment horizontal="right"/>
      <protection/>
    </xf>
    <xf numFmtId="191" fontId="24" fillId="18" borderId="13" xfId="46" applyNumberFormat="1" applyFont="1" applyFill="1" applyBorder="1" applyAlignment="1">
      <alignment horizontal="right"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3" xfId="46" applyNumberFormat="1" applyFont="1" applyFill="1" applyBorder="1" applyAlignment="1">
      <alignment horizontal="right"/>
      <protection/>
    </xf>
    <xf numFmtId="0" fontId="24" fillId="18" borderId="19" xfId="46" applyFont="1" applyFill="1" applyBorder="1" applyAlignment="1">
      <alignment horizontal="center" vertic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2" fontId="24" fillId="7" borderId="19" xfId="46" applyNumberFormat="1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น้ำแม่แตง สถานี P.92A บ้านห้วยป่าซาง อ.แม่แตง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330,541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102,050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125,905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'ตะกอน- P.92A'!$A$5:$A$8</c:f>
              <c:numCache>
                <c:ptCount val="4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</c:numCache>
            </c:numRef>
          </c:cat>
          <c:val>
            <c:numRef>
              <c:f>'ตะกอน- P.92A'!$N$5:$N$8</c:f>
              <c:numCache>
                <c:ptCount val="4"/>
                <c:pt idx="0">
                  <c:v>330541.87</c:v>
                </c:pt>
                <c:pt idx="1">
                  <c:v>177238.24</c:v>
                </c:pt>
                <c:pt idx="2">
                  <c:v>105457.99</c:v>
                </c:pt>
                <c:pt idx="3">
                  <c:v>1561</c:v>
                </c:pt>
              </c:numCache>
            </c:numRef>
          </c:val>
        </c:ser>
        <c:gapWidth val="50"/>
        <c:axId val="7596553"/>
        <c:axId val="126011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ปริมาณตะกอนเฉลี่ย 204,412.7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P.92A'!$A$5:$A$8</c:f>
              <c:numCache>
                <c:ptCount val="4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</c:numCache>
            </c:numRef>
          </c:cat>
          <c:val>
            <c:numRef>
              <c:f>'ตะกอน- P.92A'!$P$5:$P$8</c:f>
              <c:numCache>
                <c:ptCount val="4"/>
                <c:pt idx="0">
                  <c:v>204412.69999999998</c:v>
                </c:pt>
                <c:pt idx="1">
                  <c:v>204412.69999999998</c:v>
                </c:pt>
                <c:pt idx="2">
                  <c:v>204412.69999999998</c:v>
                </c:pt>
                <c:pt idx="3">
                  <c:v>204412.69999999998</c:v>
                </c:pt>
              </c:numCache>
            </c:numRef>
          </c:val>
          <c:smooth val="0"/>
        </c:ser>
        <c:axId val="7596553"/>
        <c:axId val="1260114"/>
      </c:lineChart>
      <c:catAx>
        <c:axId val="7596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60114"/>
        <c:crosses val="autoZero"/>
        <c:auto val="1"/>
        <c:lblOffset val="100"/>
        <c:tickLblSkip val="1"/>
        <c:noMultiLvlLbl val="0"/>
      </c:catAx>
      <c:valAx>
        <c:axId val="1260114"/>
        <c:scaling>
          <c:orientation val="minMax"/>
          <c:max val="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7596553"/>
        <c:crossesAt val="1"/>
        <c:crossBetween val="between"/>
        <c:dispUnits/>
        <c:majorUnit val="10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4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2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2" t="s">
        <v>20</v>
      </c>
    </row>
    <row r="5" spans="1:16" ht="21">
      <c r="A5" s="9">
        <v>2559</v>
      </c>
      <c r="B5" s="17">
        <v>70.49</v>
      </c>
      <c r="C5" s="17">
        <v>789.97</v>
      </c>
      <c r="D5" s="17">
        <v>20737.24</v>
      </c>
      <c r="E5" s="17">
        <v>38852.35</v>
      </c>
      <c r="F5" s="17">
        <v>54102.2</v>
      </c>
      <c r="G5" s="17">
        <v>82980.54</v>
      </c>
      <c r="H5" s="17">
        <v>27220.22</v>
      </c>
      <c r="I5" s="17">
        <v>96174.58</v>
      </c>
      <c r="J5" s="17">
        <v>5238.95</v>
      </c>
      <c r="K5" s="17">
        <v>2869.39</v>
      </c>
      <c r="L5" s="17">
        <v>1005.35</v>
      </c>
      <c r="M5" s="17">
        <v>500.59</v>
      </c>
      <c r="N5" s="25">
        <f>SUM(B5:M5)</f>
        <v>330541.87</v>
      </c>
      <c r="P5" s="23">
        <f>N39</f>
        <v>204412.69999999998</v>
      </c>
    </row>
    <row r="6" spans="1:16" ht="21">
      <c r="A6" s="10">
        <v>2560</v>
      </c>
      <c r="B6" s="18">
        <v>164.54</v>
      </c>
      <c r="C6" s="18">
        <v>2871.2</v>
      </c>
      <c r="D6" s="18">
        <v>2645.91</v>
      </c>
      <c r="E6" s="18">
        <v>34839.61</v>
      </c>
      <c r="F6" s="18">
        <v>14149.71</v>
      </c>
      <c r="G6" s="18">
        <v>34207.36</v>
      </c>
      <c r="H6" s="18">
        <v>52295.06</v>
      </c>
      <c r="I6" s="18">
        <v>19982.27</v>
      </c>
      <c r="J6" s="18">
        <v>8369.42</v>
      </c>
      <c r="K6" s="18">
        <v>4689.08</v>
      </c>
      <c r="L6" s="18">
        <v>2075.22</v>
      </c>
      <c r="M6" s="18">
        <v>948.86</v>
      </c>
      <c r="N6" s="26">
        <f>SUM(B6:M6)</f>
        <v>177238.24</v>
      </c>
      <c r="P6" s="23">
        <f>$P$5</f>
        <v>204412.69999999998</v>
      </c>
    </row>
    <row r="7" spans="1:16" ht="21">
      <c r="A7" s="10">
        <v>2561</v>
      </c>
      <c r="B7" s="18">
        <v>589.03</v>
      </c>
      <c r="C7" s="18">
        <v>2028.9</v>
      </c>
      <c r="D7" s="18">
        <v>4069.94</v>
      </c>
      <c r="E7" s="18">
        <v>4718.75</v>
      </c>
      <c r="F7" s="18">
        <v>30432.56</v>
      </c>
      <c r="G7" s="18">
        <v>12196.96</v>
      </c>
      <c r="H7" s="18">
        <v>36287.76</v>
      </c>
      <c r="I7" s="18">
        <v>7520.49</v>
      </c>
      <c r="J7" s="18">
        <v>3825.07</v>
      </c>
      <c r="K7" s="18">
        <v>2345.44</v>
      </c>
      <c r="L7" s="18">
        <v>969.17</v>
      </c>
      <c r="M7" s="18">
        <v>473.92</v>
      </c>
      <c r="N7" s="26">
        <f>SUM(B7:M7)</f>
        <v>105457.99</v>
      </c>
      <c r="P7" s="23">
        <f>$P$5</f>
        <v>204412.69999999998</v>
      </c>
    </row>
    <row r="8" spans="1:16" ht="21">
      <c r="A8" s="27">
        <v>2562</v>
      </c>
      <c r="B8" s="28">
        <v>14</v>
      </c>
      <c r="C8" s="28">
        <v>19</v>
      </c>
      <c r="D8" s="28">
        <v>30</v>
      </c>
      <c r="E8" s="28">
        <v>1498</v>
      </c>
      <c r="F8" s="28">
        <v>17191</v>
      </c>
      <c r="G8" s="28">
        <v>14224</v>
      </c>
      <c r="H8" s="28">
        <v>6653</v>
      </c>
      <c r="I8" s="28">
        <v>3805</v>
      </c>
      <c r="J8" s="28">
        <v>1624</v>
      </c>
      <c r="K8" s="28">
        <v>1089</v>
      </c>
      <c r="L8" s="28">
        <v>382</v>
      </c>
      <c r="M8" s="28">
        <v>496</v>
      </c>
      <c r="N8" s="29">
        <f>SUM(B8:M8)</f>
        <v>47025</v>
      </c>
      <c r="P8" s="23">
        <f>$P$5</f>
        <v>204412.69999999998</v>
      </c>
    </row>
    <row r="9" spans="1:16" ht="21">
      <c r="A9" s="10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3"/>
      <c r="P9" s="23"/>
    </row>
    <row r="10" spans="1:16" ht="21">
      <c r="A10" s="10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3"/>
      <c r="P10" s="23"/>
    </row>
    <row r="11" spans="1:16" ht="21">
      <c r="A11" s="10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3"/>
      <c r="P11" s="23"/>
    </row>
    <row r="12" spans="1:16" ht="21">
      <c r="A12" s="10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3"/>
      <c r="P12" s="23"/>
    </row>
    <row r="13" spans="1:16" ht="21">
      <c r="A13" s="10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3"/>
      <c r="P13" s="23"/>
    </row>
    <row r="14" spans="1:16" ht="21">
      <c r="A14" s="10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3"/>
      <c r="P14" s="23"/>
    </row>
    <row r="15" spans="1:16" ht="21">
      <c r="A15" s="10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3"/>
      <c r="P15" s="23"/>
    </row>
    <row r="16" spans="1:16" ht="21">
      <c r="A16" s="1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4"/>
      <c r="P16" s="23"/>
    </row>
    <row r="17" spans="1:16" ht="21">
      <c r="A17" s="1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3"/>
      <c r="P17" s="23"/>
    </row>
    <row r="18" spans="1:16" ht="21">
      <c r="A18" s="1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3"/>
      <c r="P18" s="23"/>
    </row>
    <row r="19" spans="1:16" ht="21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3"/>
      <c r="P19" s="23"/>
    </row>
    <row r="20" spans="1:16" ht="21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3"/>
      <c r="P20" s="23"/>
    </row>
    <row r="21" spans="1:16" ht="21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3"/>
      <c r="P21" s="23"/>
    </row>
    <row r="22" spans="1:16" ht="21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3"/>
      <c r="P22" s="23"/>
    </row>
    <row r="23" spans="1:16" ht="21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3"/>
      <c r="P23" s="23"/>
    </row>
    <row r="24" spans="1:16" ht="2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3"/>
      <c r="P24" s="23"/>
    </row>
    <row r="25" spans="1:16" ht="21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3"/>
      <c r="P25" s="23"/>
    </row>
    <row r="26" spans="1:16" ht="21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3"/>
      <c r="P26" s="23"/>
    </row>
    <row r="27" spans="1:16" ht="21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3"/>
      <c r="P27" s="23"/>
    </row>
    <row r="28" spans="1:16" ht="21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3"/>
      <c r="P28" s="23"/>
    </row>
    <row r="29" spans="1:16" ht="21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3"/>
      <c r="P29" s="23"/>
    </row>
    <row r="30" spans="1:16" ht="21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3"/>
      <c r="P30" s="23"/>
    </row>
    <row r="31" spans="1:16" ht="21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3"/>
      <c r="P31" s="23"/>
    </row>
    <row r="32" spans="1:16" ht="21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3"/>
      <c r="P32" s="23"/>
    </row>
    <row r="33" spans="1:16" ht="21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3"/>
      <c r="P33" s="23"/>
    </row>
    <row r="34" spans="1:16" ht="21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3"/>
      <c r="P34" s="23"/>
    </row>
    <row r="35" spans="1:14" ht="21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3"/>
    </row>
    <row r="36" spans="1:14" ht="21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3"/>
    </row>
    <row r="37" spans="1:14" ht="21">
      <c r="A37" s="11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15"/>
    </row>
    <row r="38" spans="1:14" ht="21">
      <c r="A38" s="12" t="s">
        <v>16</v>
      </c>
      <c r="B38" s="21">
        <f>MAX(B5:B7)</f>
        <v>589.03</v>
      </c>
      <c r="C38" s="21">
        <f aca="true" t="shared" si="0" ref="C38:M38">MAX(C5:C7)</f>
        <v>2871.2</v>
      </c>
      <c r="D38" s="21">
        <f t="shared" si="0"/>
        <v>20737.24</v>
      </c>
      <c r="E38" s="21">
        <f t="shared" si="0"/>
        <v>38852.35</v>
      </c>
      <c r="F38" s="21">
        <f t="shared" si="0"/>
        <v>54102.2</v>
      </c>
      <c r="G38" s="21">
        <f t="shared" si="0"/>
        <v>82980.54</v>
      </c>
      <c r="H38" s="21">
        <f t="shared" si="0"/>
        <v>52295.06</v>
      </c>
      <c r="I38" s="21">
        <f t="shared" si="0"/>
        <v>96174.58</v>
      </c>
      <c r="J38" s="21">
        <f t="shared" si="0"/>
        <v>8369.42</v>
      </c>
      <c r="K38" s="21">
        <f t="shared" si="0"/>
        <v>4689.08</v>
      </c>
      <c r="L38" s="21">
        <f t="shared" si="0"/>
        <v>2075.22</v>
      </c>
      <c r="M38" s="21">
        <f t="shared" si="0"/>
        <v>948.86</v>
      </c>
      <c r="N38" s="16">
        <f>MAX(N5:N7)</f>
        <v>330541.87</v>
      </c>
    </row>
    <row r="39" spans="1:14" ht="21">
      <c r="A39" s="12" t="s">
        <v>14</v>
      </c>
      <c r="B39" s="21">
        <f>AVERAGE(B5:B7)</f>
        <v>274.68666666666667</v>
      </c>
      <c r="C39" s="21">
        <f aca="true" t="shared" si="1" ref="C39:M39">AVERAGE(C5:C7)</f>
        <v>1896.6899999999998</v>
      </c>
      <c r="D39" s="21">
        <f t="shared" si="1"/>
        <v>9151.03</v>
      </c>
      <c r="E39" s="21">
        <f t="shared" si="1"/>
        <v>26136.903333333332</v>
      </c>
      <c r="F39" s="21">
        <f t="shared" si="1"/>
        <v>32894.823333333334</v>
      </c>
      <c r="G39" s="21">
        <f t="shared" si="1"/>
        <v>43128.28666666666</v>
      </c>
      <c r="H39" s="21">
        <f t="shared" si="1"/>
        <v>38601.013333333336</v>
      </c>
      <c r="I39" s="21">
        <f t="shared" si="1"/>
        <v>41225.780000000006</v>
      </c>
      <c r="J39" s="21">
        <f t="shared" si="1"/>
        <v>5811.1466666666665</v>
      </c>
      <c r="K39" s="21">
        <f t="shared" si="1"/>
        <v>3301.3033333333333</v>
      </c>
      <c r="L39" s="21">
        <f t="shared" si="1"/>
        <v>1349.9133333333332</v>
      </c>
      <c r="M39" s="21">
        <f t="shared" si="1"/>
        <v>641.1233333333333</v>
      </c>
      <c r="N39" s="16">
        <f>SUM(B39:M39)</f>
        <v>204412.69999999998</v>
      </c>
    </row>
    <row r="40" spans="1:14" ht="21">
      <c r="A40" s="12" t="s">
        <v>15</v>
      </c>
      <c r="B40" s="21">
        <f>MIN(B5:B7)</f>
        <v>70.49</v>
      </c>
      <c r="C40" s="21">
        <f aca="true" t="shared" si="2" ref="C40:M40">MIN(C5:C7)</f>
        <v>789.97</v>
      </c>
      <c r="D40" s="21">
        <f t="shared" si="2"/>
        <v>2645.91</v>
      </c>
      <c r="E40" s="21">
        <f t="shared" si="2"/>
        <v>4718.75</v>
      </c>
      <c r="F40" s="21">
        <f t="shared" si="2"/>
        <v>14149.71</v>
      </c>
      <c r="G40" s="21">
        <f t="shared" si="2"/>
        <v>12196.96</v>
      </c>
      <c r="H40" s="21">
        <f t="shared" si="2"/>
        <v>27220.22</v>
      </c>
      <c r="I40" s="21">
        <f t="shared" si="2"/>
        <v>7520.49</v>
      </c>
      <c r="J40" s="21">
        <f t="shared" si="2"/>
        <v>3825.07</v>
      </c>
      <c r="K40" s="21">
        <f t="shared" si="2"/>
        <v>2345.44</v>
      </c>
      <c r="L40" s="21">
        <f t="shared" si="2"/>
        <v>969.17</v>
      </c>
      <c r="M40" s="21">
        <f t="shared" si="2"/>
        <v>473.92</v>
      </c>
      <c r="N40" s="16">
        <f>MIN(N5:N7)</f>
        <v>105457.99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2020-04-23T07:26:00Z</dcterms:modified>
  <cp:category/>
  <cp:version/>
  <cp:contentType/>
  <cp:contentStatus/>
</cp:coreProperties>
</file>