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<sst xmlns="http://schemas.openxmlformats.org/spreadsheetml/2006/main" count="29" uniqueCount="24">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</sst>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238" fontId="25" fillId="0" borderId="0" xfId="0" applyNumberFormat="1" applyFont="1" applyAlignment="1">
      <alignment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95"/>
          <c:w val="0.871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'P.92-H.05'!$N$7:$N$16</c:f>
              <c:numCache>
                <c:ptCount val="10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227.3</c:v>
                </c:pt>
              </c:numCache>
            </c:numRef>
          </c:val>
        </c:ser>
        <c:gapWidth val="100"/>
        <c:axId val="19844026"/>
        <c:axId val="44378507"/>
      </c:barChart>
      <c:lineChart>
        <c:grouping val="standard"/>
        <c:varyColors val="0"/>
        <c:ser>
          <c:idx val="1"/>
          <c:order val="1"/>
          <c:tx>
            <c:v>ค่าเฉลี่ย 630.9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'P.92-H.05'!$P$7:$P$15</c:f>
              <c:numCache>
                <c:ptCount val="9"/>
                <c:pt idx="0">
                  <c:v>630.87</c:v>
                </c:pt>
                <c:pt idx="1">
                  <c:v>630.87</c:v>
                </c:pt>
                <c:pt idx="2">
                  <c:v>630.87</c:v>
                </c:pt>
                <c:pt idx="3">
                  <c:v>630.87</c:v>
                </c:pt>
                <c:pt idx="4">
                  <c:v>630.87</c:v>
                </c:pt>
                <c:pt idx="5">
                  <c:v>630.87</c:v>
                </c:pt>
                <c:pt idx="6">
                  <c:v>630.87</c:v>
                </c:pt>
                <c:pt idx="7">
                  <c:v>630.87</c:v>
                </c:pt>
                <c:pt idx="8">
                  <c:v>630.87</c:v>
                </c:pt>
              </c:numCache>
            </c:numRef>
          </c:val>
          <c:smooth val="0"/>
        </c:ser>
        <c:axId val="19844026"/>
        <c:axId val="44378507"/>
      </c:line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378507"/>
        <c:crossesAt val="0"/>
        <c:auto val="1"/>
        <c:lblOffset val="100"/>
        <c:tickLblSkip val="1"/>
        <c:noMultiLvlLbl val="0"/>
      </c:catAx>
      <c:valAx>
        <c:axId val="4437850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44026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6"/>
  <sheetViews>
    <sheetView showGridLines="0" tabSelected="1" zoomScalePageLayoutView="0" workbookViewId="0" topLeftCell="A10">
      <selection activeCell="R19" sqref="R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 aca="true" t="shared" si="1" ref="O7:O16">+N7*0.0317097</f>
        <v>21.566238810336</v>
      </c>
      <c r="P7" s="37">
        <f aca="true" t="shared" si="2" ref="P7:P15">$N$37</f>
        <v>630.87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t="shared" si="1"/>
        <v>39.328543449676786</v>
      </c>
      <c r="P8" s="37">
        <f t="shared" si="2"/>
        <v>630.87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1"/>
        <v>18.687069080064</v>
      </c>
      <c r="P9" s="37">
        <f t="shared" si="2"/>
        <v>630.87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1"/>
        <v>16.2079803810144</v>
      </c>
      <c r="P10" s="37">
        <f t="shared" si="2"/>
        <v>630.87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1"/>
        <v>15.329928133555201</v>
      </c>
      <c r="P11" s="37">
        <f t="shared" si="2"/>
        <v>630.87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1"/>
        <v>8.142099669</v>
      </c>
      <c r="P12" s="37">
        <f t="shared" si="2"/>
        <v>630.87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1"/>
        <v>16.88858622</v>
      </c>
      <c r="P13" s="37">
        <f t="shared" si="2"/>
        <v>630.87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>SUM(B14:M14)</f>
        <v>766.93</v>
      </c>
      <c r="O14" s="36">
        <f t="shared" si="1"/>
        <v>24.319120221</v>
      </c>
      <c r="P14" s="37">
        <f t="shared" si="2"/>
        <v>630.87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>SUM(B15:M15)</f>
        <v>617.1899999999999</v>
      </c>
      <c r="O15" s="36">
        <f t="shared" si="1"/>
        <v>19.570909742999998</v>
      </c>
      <c r="P15" s="37">
        <f t="shared" si="2"/>
        <v>630.87</v>
      </c>
      <c r="Q15" s="32"/>
    </row>
    <row r="16" spans="1:17" ht="15" customHeight="1">
      <c r="A16" s="46">
        <v>2562</v>
      </c>
      <c r="B16" s="47">
        <v>5.4</v>
      </c>
      <c r="C16" s="47">
        <v>9.7</v>
      </c>
      <c r="D16" s="47">
        <v>16.2</v>
      </c>
      <c r="E16" s="47">
        <v>13.1</v>
      </c>
      <c r="F16" s="47">
        <v>78.4</v>
      </c>
      <c r="G16" s="47">
        <v>66</v>
      </c>
      <c r="H16" s="47">
        <v>38.5</v>
      </c>
      <c r="I16" s="47">
        <v>28.4</v>
      </c>
      <c r="J16" s="47">
        <v>15.4</v>
      </c>
      <c r="K16" s="47">
        <v>11</v>
      </c>
      <c r="L16" s="47">
        <v>6.3</v>
      </c>
      <c r="M16" s="47">
        <v>4.8</v>
      </c>
      <c r="N16" s="44">
        <f>SUM(B16:M16)</f>
        <v>293.20000000000005</v>
      </c>
      <c r="O16" s="45">
        <f t="shared" si="1"/>
        <v>9.297284040000001</v>
      </c>
      <c r="P16" s="37"/>
      <c r="Q16" s="32"/>
    </row>
    <row r="17" spans="1:17" ht="15" customHeight="1">
      <c r="A17" s="31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2580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2581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3" t="s">
        <v>19</v>
      </c>
      <c r="B36" s="38">
        <v>29</v>
      </c>
      <c r="C36" s="38">
        <v>86.04</v>
      </c>
      <c r="D36" s="38">
        <v>94.13</v>
      </c>
      <c r="E36" s="38">
        <v>116.69</v>
      </c>
      <c r="F36" s="38">
        <v>222.94</v>
      </c>
      <c r="G36" s="38">
        <v>291.48</v>
      </c>
      <c r="H36" s="38">
        <v>174.42</v>
      </c>
      <c r="I36" s="38">
        <v>83.19</v>
      </c>
      <c r="J36" s="38">
        <v>60.42</v>
      </c>
      <c r="K36" s="38">
        <v>44.16</v>
      </c>
      <c r="L36" s="38">
        <v>28.34</v>
      </c>
      <c r="M36" s="38">
        <v>21.37</v>
      </c>
      <c r="N36" s="38">
        <f>MAX(N7:N14)</f>
        <v>1240.2685439999996</v>
      </c>
      <c r="O36" s="38">
        <f>MAX(O7:O14)</f>
        <v>39.328543449676786</v>
      </c>
      <c r="P36" s="39"/>
      <c r="Q36" s="32"/>
    </row>
    <row r="37" spans="1:17" ht="15" customHeight="1">
      <c r="A37" s="33" t="s">
        <v>16</v>
      </c>
      <c r="B37" s="38">
        <v>11.39</v>
      </c>
      <c r="C37" s="38">
        <v>27.76</v>
      </c>
      <c r="D37" s="38">
        <v>36.05</v>
      </c>
      <c r="E37" s="38">
        <v>63.46</v>
      </c>
      <c r="F37" s="38">
        <v>112.16</v>
      </c>
      <c r="G37" s="38">
        <v>137.43</v>
      </c>
      <c r="H37" s="38">
        <v>105.59</v>
      </c>
      <c r="I37" s="38">
        <v>55.46</v>
      </c>
      <c r="J37" s="38">
        <v>33.48</v>
      </c>
      <c r="K37" s="38">
        <v>24.06</v>
      </c>
      <c r="L37" s="38">
        <v>13.49</v>
      </c>
      <c r="M37" s="38">
        <v>10.54</v>
      </c>
      <c r="N37" s="38">
        <f>SUM(B37:M37)</f>
        <v>630.87</v>
      </c>
      <c r="O37" s="38">
        <f>AVERAGE(O7:O14)</f>
        <v>20.0586957455808</v>
      </c>
      <c r="P37" s="39"/>
      <c r="Q37" s="32"/>
    </row>
    <row r="38" spans="1:17" ht="15" customHeight="1">
      <c r="A38" s="33" t="s">
        <v>20</v>
      </c>
      <c r="B38" s="38">
        <v>2.1</v>
      </c>
      <c r="C38" s="38">
        <v>8.6</v>
      </c>
      <c r="D38" s="38">
        <v>7.66</v>
      </c>
      <c r="E38" s="38">
        <v>22.77</v>
      </c>
      <c r="F38" s="38">
        <v>76.7</v>
      </c>
      <c r="G38" s="38">
        <v>40.51</v>
      </c>
      <c r="H38" s="38">
        <v>30.83</v>
      </c>
      <c r="I38" s="38">
        <v>22.72</v>
      </c>
      <c r="J38" s="38">
        <v>11.04</v>
      </c>
      <c r="K38" s="38">
        <v>9.05</v>
      </c>
      <c r="L38" s="38">
        <v>6.04</v>
      </c>
      <c r="M38" s="38">
        <v>5.37</v>
      </c>
      <c r="N38" s="38">
        <f>MIN(N7:N14)</f>
        <v>256.77</v>
      </c>
      <c r="O38" s="38">
        <f>MIN(O7:O14)</f>
        <v>8.142099669</v>
      </c>
      <c r="P38" s="39"/>
      <c r="Q38" s="32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4"/>
      <c r="B47" s="25"/>
      <c r="C47" s="26"/>
      <c r="D47" s="27"/>
      <c r="E47" s="25"/>
      <c r="F47" s="25"/>
      <c r="G47" s="25"/>
      <c r="H47" s="25"/>
      <c r="I47" s="25"/>
      <c r="J47" s="25"/>
      <c r="K47" s="25"/>
      <c r="L47" s="25"/>
      <c r="M47" s="25"/>
      <c r="N47" s="28"/>
      <c r="O47" s="27"/>
    </row>
    <row r="48" spans="1:15" ht="24.75" customHeight="1">
      <c r="A48" s="24"/>
      <c r="B48" s="25"/>
      <c r="C48" s="25"/>
      <c r="D48" s="25"/>
      <c r="E48" s="27"/>
      <c r="F48" s="25"/>
      <c r="G48" s="25"/>
      <c r="H48" s="25"/>
      <c r="I48" s="25"/>
      <c r="J48" s="25"/>
      <c r="K48" s="25"/>
      <c r="L48" s="25"/>
      <c r="M48" s="25"/>
      <c r="N48" s="28"/>
      <c r="O48" s="27"/>
    </row>
    <row r="49" spans="1:15" ht="24.75" customHeight="1">
      <c r="A49" s="24"/>
      <c r="B49" s="25"/>
      <c r="C49" s="25"/>
      <c r="D49" s="25"/>
      <c r="E49" s="27"/>
      <c r="F49" s="25"/>
      <c r="G49" s="25"/>
      <c r="H49" s="25"/>
      <c r="I49" s="25"/>
      <c r="J49" s="25"/>
      <c r="K49" s="25"/>
      <c r="L49" s="25"/>
      <c r="M49" s="25"/>
      <c r="N49" s="28"/>
      <c r="O49" s="27"/>
    </row>
    <row r="50" spans="1:15" ht="24.75" customHeight="1">
      <c r="A50" s="24"/>
      <c r="B50" s="25"/>
      <c r="C50" s="25"/>
      <c r="D50" s="25"/>
      <c r="E50" s="27"/>
      <c r="F50" s="25"/>
      <c r="G50" s="25"/>
      <c r="H50" s="25"/>
      <c r="I50" s="25"/>
      <c r="J50" s="25"/>
      <c r="K50" s="25"/>
      <c r="L50" s="25"/>
      <c r="M50" s="25"/>
      <c r="N50" s="28"/>
      <c r="O50" s="27"/>
    </row>
    <row r="51" spans="1:15" ht="24.75" customHeight="1">
      <c r="A51" s="24"/>
      <c r="B51" s="25"/>
      <c r="C51" s="25"/>
      <c r="D51" s="25"/>
      <c r="E51" s="27"/>
      <c r="F51" s="25"/>
      <c r="G51" s="25"/>
      <c r="H51" s="25"/>
      <c r="I51" s="25"/>
      <c r="J51" s="25"/>
      <c r="K51" s="25"/>
      <c r="L51" s="25"/>
      <c r="M51" s="25"/>
      <c r="N51" s="28"/>
      <c r="O51" s="27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4">
    <mergeCell ref="A2:O2"/>
    <mergeCell ref="L3:O3"/>
    <mergeCell ref="A3:D3"/>
    <mergeCell ref="A40:O4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2020-04-23T03:18:06Z</dcterms:modified>
  <cp:category/>
  <cp:version/>
  <cp:contentType/>
  <cp:contentStatus/>
</cp:coreProperties>
</file>