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<sst xmlns="http://schemas.openxmlformats.org/spreadsheetml/2006/main" count="23" uniqueCount="23">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</sst>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6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3" xfId="46" applyNumberFormat="1" applyFont="1" applyFill="1" applyBorder="1" applyAlignment="1">
      <alignment horizontal="right"/>
      <protection/>
    </xf>
    <xf numFmtId="0" fontId="24" fillId="18" borderId="19" xfId="46" applyFont="1" applyFill="1" applyBorder="1" applyAlignment="1">
      <alignment horizontal="center" vertic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2" fontId="24" fillId="7" borderId="19" xfId="46" applyNumberFormat="1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P.92 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75"/>
          <c:y val="0.1862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P.92'!$A$5:$A$11</c:f>
              <c:numCach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'ตะกอน- P.92'!$N$5:$N$11</c:f>
              <c:numCache>
                <c:ptCount val="7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31851</c:v>
                </c:pt>
              </c:numCache>
            </c:numRef>
          </c:val>
        </c:ser>
        <c:gapWidth val="50"/>
        <c:axId val="57590104"/>
        <c:axId val="4854888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128,151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P.92'!$A$5:$A$10</c:f>
              <c:numCach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'ตะกอน- P.92'!$P$5:$P$10</c:f>
              <c:numCache>
                <c:ptCount val="6"/>
                <c:pt idx="0">
                  <c:v>128151.38833333334</c:v>
                </c:pt>
                <c:pt idx="1">
                  <c:v>128151.38833333334</c:v>
                </c:pt>
                <c:pt idx="2">
                  <c:v>128151.38833333334</c:v>
                </c:pt>
                <c:pt idx="3">
                  <c:v>128151.38833333334</c:v>
                </c:pt>
                <c:pt idx="4">
                  <c:v>128151.38833333334</c:v>
                </c:pt>
                <c:pt idx="5">
                  <c:v>128151.38833333334</c:v>
                </c:pt>
              </c:numCache>
            </c:numRef>
          </c:val>
          <c:smooth val="0"/>
        </c:ser>
        <c:axId val="57590104"/>
        <c:axId val="48548889"/>
      </c:lineChart>
      <c:catAx>
        <c:axId val="57590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590104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875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9">
      <selection activeCell="J18" sqref="J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4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2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2" t="s">
        <v>20</v>
      </c>
    </row>
    <row r="5" spans="1:16" ht="21">
      <c r="A5" s="9">
        <v>2557</v>
      </c>
      <c r="B5" s="17">
        <v>136.23</v>
      </c>
      <c r="C5" s="17">
        <v>2331.29</v>
      </c>
      <c r="D5" s="17">
        <v>3320.28</v>
      </c>
      <c r="E5" s="17">
        <v>15646.52</v>
      </c>
      <c r="F5" s="17">
        <v>31093.07</v>
      </c>
      <c r="G5" s="17">
        <v>39854.05</v>
      </c>
      <c r="H5" s="17">
        <v>12055.22</v>
      </c>
      <c r="I5" s="17">
        <v>6330.74</v>
      </c>
      <c r="J5" s="17">
        <v>1485.68</v>
      </c>
      <c r="K5" s="17">
        <v>935.35</v>
      </c>
      <c r="L5" s="17">
        <v>211.9</v>
      </c>
      <c r="M5" s="17">
        <v>99.76</v>
      </c>
      <c r="N5" s="25">
        <f aca="true" t="shared" si="0" ref="N5:N10">SUM(B5:M5)</f>
        <v>113500.09</v>
      </c>
      <c r="P5" s="23">
        <f>N39</f>
        <v>128151.38833333334</v>
      </c>
    </row>
    <row r="6" spans="1:16" ht="21">
      <c r="A6" s="10">
        <v>2558</v>
      </c>
      <c r="B6" s="18">
        <v>169.89</v>
      </c>
      <c r="C6" s="18">
        <v>460.03</v>
      </c>
      <c r="D6" s="18">
        <v>147.49</v>
      </c>
      <c r="E6" s="18">
        <v>5705.91</v>
      </c>
      <c r="F6" s="18">
        <v>68396.09</v>
      </c>
      <c r="G6" s="18">
        <v>16497.04</v>
      </c>
      <c r="H6" s="18">
        <v>5312.11</v>
      </c>
      <c r="I6" s="18">
        <v>4619.24</v>
      </c>
      <c r="J6" s="18">
        <v>327.86</v>
      </c>
      <c r="K6" s="18">
        <v>262.25</v>
      </c>
      <c r="L6" s="18">
        <v>87.93</v>
      </c>
      <c r="M6" s="18">
        <v>65.1</v>
      </c>
      <c r="N6" s="26">
        <f t="shared" si="0"/>
        <v>102050.94000000002</v>
      </c>
      <c r="P6" s="23">
        <f>P5</f>
        <v>128151.38833333334</v>
      </c>
    </row>
    <row r="7" spans="1:16" ht="21">
      <c r="A7" s="10">
        <v>2559</v>
      </c>
      <c r="B7" s="18">
        <v>11.32</v>
      </c>
      <c r="C7" s="18">
        <v>397.97</v>
      </c>
      <c r="D7" s="18">
        <v>10697.72</v>
      </c>
      <c r="E7" s="18">
        <v>16562.85</v>
      </c>
      <c r="F7" s="18">
        <v>33947.63</v>
      </c>
      <c r="G7" s="18">
        <v>34850.4</v>
      </c>
      <c r="H7" s="18">
        <v>10002.66</v>
      </c>
      <c r="I7" s="18">
        <v>16205.64</v>
      </c>
      <c r="J7" s="18">
        <v>1482.89</v>
      </c>
      <c r="K7" s="18">
        <v>1183.67</v>
      </c>
      <c r="L7" s="18">
        <v>338.02</v>
      </c>
      <c r="M7" s="18">
        <v>224.43</v>
      </c>
      <c r="N7" s="26">
        <f t="shared" si="0"/>
        <v>125905.2</v>
      </c>
      <c r="P7" s="23">
        <f>P6</f>
        <v>128151.38833333334</v>
      </c>
    </row>
    <row r="8" spans="1:16" ht="21">
      <c r="A8" s="10">
        <v>2560</v>
      </c>
      <c r="B8" s="18">
        <v>271.26</v>
      </c>
      <c r="C8" s="18">
        <v>4867.08</v>
      </c>
      <c r="D8" s="18">
        <v>4020.59</v>
      </c>
      <c r="E8" s="18">
        <v>65229.13</v>
      </c>
      <c r="F8" s="18">
        <v>26829.06</v>
      </c>
      <c r="G8" s="18">
        <v>60504.63</v>
      </c>
      <c r="H8" s="18">
        <v>81716.41</v>
      </c>
      <c r="I8" s="18">
        <v>18853.94</v>
      </c>
      <c r="J8" s="18">
        <v>5458.49</v>
      </c>
      <c r="K8" s="18">
        <v>4444.84</v>
      </c>
      <c r="L8" s="18">
        <v>996.59</v>
      </c>
      <c r="M8" s="18">
        <v>419.63</v>
      </c>
      <c r="N8" s="26">
        <f t="shared" si="0"/>
        <v>273611.65</v>
      </c>
      <c r="P8" s="23">
        <f>P7</f>
        <v>128151.38833333334</v>
      </c>
    </row>
    <row r="9" spans="1:16" ht="21">
      <c r="A9" s="10">
        <v>2561</v>
      </c>
      <c r="B9" s="18">
        <v>504.69</v>
      </c>
      <c r="C9" s="18">
        <v>2697.85</v>
      </c>
      <c r="D9" s="18">
        <v>7210.11</v>
      </c>
      <c r="E9" s="18">
        <v>7772.16</v>
      </c>
      <c r="F9" s="18">
        <v>36941.72</v>
      </c>
      <c r="G9" s="18">
        <v>13941.93</v>
      </c>
      <c r="H9" s="18">
        <v>51173.62</v>
      </c>
      <c r="I9" s="18">
        <v>6027.04</v>
      </c>
      <c r="J9" s="18">
        <v>2249.8</v>
      </c>
      <c r="K9" s="18">
        <v>1518.15</v>
      </c>
      <c r="L9" s="18">
        <v>450.08</v>
      </c>
      <c r="M9" s="18">
        <v>125.26</v>
      </c>
      <c r="N9" s="26">
        <f t="shared" si="0"/>
        <v>130612.40999999997</v>
      </c>
      <c r="P9" s="23">
        <f>P8</f>
        <v>128151.38833333334</v>
      </c>
    </row>
    <row r="10" spans="1:16" ht="21">
      <c r="A10" s="10">
        <v>2562</v>
      </c>
      <c r="B10" s="18">
        <v>133.12</v>
      </c>
      <c r="C10" s="18">
        <v>357.55</v>
      </c>
      <c r="D10" s="18">
        <v>749.51</v>
      </c>
      <c r="E10" s="18">
        <v>497.89</v>
      </c>
      <c r="F10" s="18">
        <v>9450.33</v>
      </c>
      <c r="G10" s="18">
        <v>6685.88</v>
      </c>
      <c r="H10" s="18">
        <v>2425.73</v>
      </c>
      <c r="I10" s="18">
        <v>1606.37</v>
      </c>
      <c r="J10" s="18">
        <v>640.14</v>
      </c>
      <c r="K10" s="18">
        <v>396.02</v>
      </c>
      <c r="L10" s="18">
        <v>175.83</v>
      </c>
      <c r="M10" s="18">
        <v>109.67</v>
      </c>
      <c r="N10" s="26">
        <f t="shared" si="0"/>
        <v>23228.039999999997</v>
      </c>
      <c r="P10" s="23">
        <f>P9</f>
        <v>128151.38833333334</v>
      </c>
    </row>
    <row r="11" spans="1:16" ht="21">
      <c r="A11" s="27">
        <v>2563</v>
      </c>
      <c r="B11" s="28">
        <v>847</v>
      </c>
      <c r="C11" s="28">
        <v>1488</v>
      </c>
      <c r="D11" s="28">
        <v>1480</v>
      </c>
      <c r="E11" s="28">
        <v>2512</v>
      </c>
      <c r="F11" s="28">
        <v>19113</v>
      </c>
      <c r="G11" s="28">
        <v>4501</v>
      </c>
      <c r="H11" s="28">
        <v>1910</v>
      </c>
      <c r="I11" s="28"/>
      <c r="J11" s="28"/>
      <c r="K11" s="28"/>
      <c r="L11" s="28"/>
      <c r="M11" s="28"/>
      <c r="N11" s="29">
        <f>SUM(B11:M11)</f>
        <v>31851</v>
      </c>
      <c r="P11" s="23"/>
    </row>
    <row r="12" spans="1:16" ht="21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"/>
      <c r="P12" s="23"/>
    </row>
    <row r="13" spans="1:16" ht="21">
      <c r="A13" s="1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  <c r="P13" s="23"/>
    </row>
    <row r="14" spans="1:16" ht="21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P14" s="23"/>
    </row>
    <row r="15" spans="1:16" ht="21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P15" s="23"/>
    </row>
    <row r="16" spans="1:16" ht="2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P16" s="23"/>
    </row>
    <row r="17" spans="1:16" ht="2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/>
      <c r="P17" s="23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"/>
      <c r="P18" s="23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/>
      <c r="P19" s="23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"/>
      <c r="P20" s="23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"/>
      <c r="P21" s="23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P22" s="23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"/>
      <c r="P23" s="23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3"/>
      <c r="P24" s="23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3"/>
      <c r="P25" s="23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"/>
      <c r="P26" s="23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"/>
      <c r="P27" s="23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"/>
      <c r="P28" s="23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3"/>
      <c r="P29" s="23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3"/>
      <c r="P30" s="23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"/>
      <c r="P31" s="23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"/>
      <c r="P32" s="23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"/>
      <c r="P33" s="23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3"/>
      <c r="P34" s="23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3"/>
    </row>
    <row r="37" spans="1:14" ht="21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5"/>
    </row>
    <row r="38" spans="1:14" ht="21">
      <c r="A38" s="12" t="s">
        <v>16</v>
      </c>
      <c r="B38" s="21">
        <f>MAX(B5:B10)</f>
        <v>504.69</v>
      </c>
      <c r="C38" s="21">
        <f aca="true" t="shared" si="1" ref="C38:M38">MAX(C5:C10)</f>
        <v>4867.08</v>
      </c>
      <c r="D38" s="21">
        <f t="shared" si="1"/>
        <v>10697.72</v>
      </c>
      <c r="E38" s="21">
        <f t="shared" si="1"/>
        <v>65229.13</v>
      </c>
      <c r="F38" s="21">
        <f t="shared" si="1"/>
        <v>68396.09</v>
      </c>
      <c r="G38" s="21">
        <f t="shared" si="1"/>
        <v>60504.63</v>
      </c>
      <c r="H38" s="21">
        <f t="shared" si="1"/>
        <v>81716.41</v>
      </c>
      <c r="I38" s="21">
        <f t="shared" si="1"/>
        <v>18853.94</v>
      </c>
      <c r="J38" s="21">
        <f t="shared" si="1"/>
        <v>5458.49</v>
      </c>
      <c r="K38" s="21">
        <f t="shared" si="1"/>
        <v>4444.84</v>
      </c>
      <c r="L38" s="21">
        <f t="shared" si="1"/>
        <v>996.59</v>
      </c>
      <c r="M38" s="21">
        <f t="shared" si="1"/>
        <v>419.63</v>
      </c>
      <c r="N38" s="16">
        <f>MAX(N5:N10)</f>
        <v>273611.65</v>
      </c>
    </row>
    <row r="39" spans="1:14" ht="21">
      <c r="A39" s="12" t="s">
        <v>14</v>
      </c>
      <c r="B39" s="21">
        <f>AVERAGE(B5:B10)</f>
        <v>204.41833333333338</v>
      </c>
      <c r="C39" s="21">
        <f aca="true" t="shared" si="2" ref="C39:M39">AVERAGE(C5:C10)</f>
        <v>1851.9616666666664</v>
      </c>
      <c r="D39" s="21">
        <f t="shared" si="2"/>
        <v>4357.616666666667</v>
      </c>
      <c r="E39" s="21">
        <f t="shared" si="2"/>
        <v>18569.076666666668</v>
      </c>
      <c r="F39" s="21">
        <f t="shared" si="2"/>
        <v>34442.98333333333</v>
      </c>
      <c r="G39" s="21">
        <f t="shared" si="2"/>
        <v>28722.321666666667</v>
      </c>
      <c r="H39" s="21">
        <f t="shared" si="2"/>
        <v>27114.291666666668</v>
      </c>
      <c r="I39" s="21">
        <f t="shared" si="2"/>
        <v>8940.495</v>
      </c>
      <c r="J39" s="21">
        <f t="shared" si="2"/>
        <v>1940.8100000000002</v>
      </c>
      <c r="K39" s="21">
        <f t="shared" si="2"/>
        <v>1456.7133333333334</v>
      </c>
      <c r="L39" s="21">
        <f t="shared" si="2"/>
        <v>376.72499999999997</v>
      </c>
      <c r="M39" s="21">
        <f t="shared" si="2"/>
        <v>173.97500000000002</v>
      </c>
      <c r="N39" s="16">
        <f>SUM(B39:M39)</f>
        <v>128151.38833333334</v>
      </c>
    </row>
    <row r="40" spans="1:14" ht="21">
      <c r="A40" s="12" t="s">
        <v>15</v>
      </c>
      <c r="B40" s="21">
        <f>MIN(B5:B10)</f>
        <v>11.32</v>
      </c>
      <c r="C40" s="21">
        <f aca="true" t="shared" si="3" ref="C40:M40">MIN(C5:C10)</f>
        <v>357.55</v>
      </c>
      <c r="D40" s="21">
        <f t="shared" si="3"/>
        <v>147.49</v>
      </c>
      <c r="E40" s="21">
        <f t="shared" si="3"/>
        <v>497.89</v>
      </c>
      <c r="F40" s="21">
        <f t="shared" si="3"/>
        <v>9450.33</v>
      </c>
      <c r="G40" s="21">
        <f t="shared" si="3"/>
        <v>6685.88</v>
      </c>
      <c r="H40" s="21">
        <f t="shared" si="3"/>
        <v>2425.73</v>
      </c>
      <c r="I40" s="21">
        <f t="shared" si="3"/>
        <v>1606.37</v>
      </c>
      <c r="J40" s="21">
        <f t="shared" si="3"/>
        <v>327.86</v>
      </c>
      <c r="K40" s="21">
        <f t="shared" si="3"/>
        <v>262.25</v>
      </c>
      <c r="L40" s="21">
        <f t="shared" si="3"/>
        <v>87.93</v>
      </c>
      <c r="M40" s="21">
        <f t="shared" si="3"/>
        <v>65.1</v>
      </c>
      <c r="N40" s="16">
        <f>MIN(N5:N10)</f>
        <v>23228.039999999997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2020-11-12T07:24:33Z</dcterms:modified>
  <cp:category/>
  <cp:version/>
  <cp:contentType/>
  <cp:contentStatus/>
</cp:coreProperties>
</file>