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<sst xmlns="http://schemas.openxmlformats.org/spreadsheetml/2006/main" count="29" uniqueCount="24">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</sst>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'P.92-H.05'!$N$7:$N$20</c:f>
              <c:numCache>
                <c:ptCount val="14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256.77</c:v>
                </c:pt>
                <c:pt idx="6">
                  <c:v>532.6</c:v>
                </c:pt>
                <c:pt idx="7">
                  <c:v>766.93</c:v>
                </c:pt>
                <c:pt idx="8">
                  <c:v>617.1899999999999</c:v>
                </c:pt>
                <c:pt idx="9">
                  <c:v>276.63000000000005</c:v>
                </c:pt>
                <c:pt idx="10">
                  <c:v>319.66</c:v>
                </c:pt>
                <c:pt idx="11">
                  <c:v>359.94542400000023</c:v>
                </c:pt>
                <c:pt idx="12">
                  <c:v>466.828704</c:v>
                </c:pt>
                <c:pt idx="13">
                  <c:v>359.17171200000007</c:v>
                </c:pt>
              </c:numCache>
            </c:numRef>
          </c:val>
        </c:ser>
        <c:gapWidth val="100"/>
        <c:axId val="7374356"/>
        <c:axId val="66369205"/>
      </c:barChart>
      <c:lineChart>
        <c:grouping val="standard"/>
        <c:varyColors val="0"/>
        <c:ser>
          <c:idx val="1"/>
          <c:order val="1"/>
          <c:tx>
            <c:v>ค่าเฉลี่ย 546.2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'P.92-H.05'!$P$7:$P$19</c:f>
              <c:numCache>
                <c:ptCount val="13"/>
                <c:pt idx="0">
                  <c:v>546.2182338461539</c:v>
                </c:pt>
                <c:pt idx="1">
                  <c:v>546.2182338461539</c:v>
                </c:pt>
                <c:pt idx="2">
                  <c:v>546.2182338461539</c:v>
                </c:pt>
                <c:pt idx="3">
                  <c:v>546.2182338461539</c:v>
                </c:pt>
                <c:pt idx="4">
                  <c:v>546.2182338461539</c:v>
                </c:pt>
                <c:pt idx="5">
                  <c:v>546.2182338461539</c:v>
                </c:pt>
                <c:pt idx="6">
                  <c:v>546.2182338461539</c:v>
                </c:pt>
                <c:pt idx="7">
                  <c:v>546.2182338461539</c:v>
                </c:pt>
                <c:pt idx="8">
                  <c:v>546.2182338461539</c:v>
                </c:pt>
                <c:pt idx="9">
                  <c:v>546.2182338461539</c:v>
                </c:pt>
                <c:pt idx="10">
                  <c:v>546.2182338461539</c:v>
                </c:pt>
                <c:pt idx="11">
                  <c:v>546.2182338461539</c:v>
                </c:pt>
                <c:pt idx="12">
                  <c:v>546.2182338461539</c:v>
                </c:pt>
              </c:numCache>
            </c:numRef>
          </c:val>
          <c:smooth val="0"/>
        </c:ser>
        <c:axId val="7374356"/>
        <c:axId val="66369205"/>
      </c:lineChart>
      <c:cat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369205"/>
        <c:crossesAt val="0"/>
        <c:auto val="1"/>
        <c:lblOffset val="100"/>
        <c:tickLblSkip val="1"/>
        <c:noMultiLvlLbl val="0"/>
      </c:catAx>
      <c:valAx>
        <c:axId val="6636920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4356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5"/>
  <sheetViews>
    <sheetView showGridLines="0" zoomScalePageLayoutView="0" workbookViewId="0" topLeftCell="A7">
      <selection activeCell="T21" sqref="T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>+N7*1000000/(365*86400)</f>
        <v>21.566301369863012</v>
      </c>
      <c r="P7" s="37">
        <f aca="true" t="shared" si="1" ref="P7:P19">$N$26</f>
        <v>546.2182338461539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aca="true" t="shared" si="2" ref="O8:O18">+N8*1000000/(365*86400)</f>
        <v>39.32865753424656</v>
      </c>
      <c r="P8" s="37">
        <f t="shared" si="1"/>
        <v>546.2182338461539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2"/>
        <v>18.68712328767123</v>
      </c>
      <c r="P9" s="37">
        <f t="shared" si="1"/>
        <v>546.2182338461539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2"/>
        <v>16.208027397260278</v>
      </c>
      <c r="P10" s="37">
        <f t="shared" si="1"/>
        <v>546.2182338461539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2"/>
        <v>15.329972602739728</v>
      </c>
      <c r="P11" s="37">
        <f t="shared" si="1"/>
        <v>546.2182338461539</v>
      </c>
      <c r="Q11" s="32"/>
    </row>
    <row r="12" spans="1:17" ht="15" customHeight="1">
      <c r="A12" s="31">
        <v>2558</v>
      </c>
      <c r="B12" s="34">
        <v>8.18</v>
      </c>
      <c r="C12" s="34">
        <v>10.16</v>
      </c>
      <c r="D12" s="34">
        <v>7.66</v>
      </c>
      <c r="E12" s="34">
        <v>28.51</v>
      </c>
      <c r="F12" s="34">
        <v>76.7</v>
      </c>
      <c r="G12" s="34">
        <v>40.51</v>
      </c>
      <c r="H12" s="34">
        <v>30.83</v>
      </c>
      <c r="I12" s="34">
        <v>22.72</v>
      </c>
      <c r="J12" s="34">
        <v>11.04</v>
      </c>
      <c r="K12" s="34">
        <v>9.05</v>
      </c>
      <c r="L12" s="34">
        <v>6.04</v>
      </c>
      <c r="M12" s="34">
        <v>5.37</v>
      </c>
      <c r="N12" s="35">
        <f t="shared" si="0"/>
        <v>256.77</v>
      </c>
      <c r="O12" s="36">
        <f t="shared" si="2"/>
        <v>8.142123287671232</v>
      </c>
      <c r="P12" s="37">
        <f t="shared" si="1"/>
        <v>546.2182338461539</v>
      </c>
      <c r="Q12" s="32"/>
    </row>
    <row r="13" spans="1:17" ht="15" customHeight="1">
      <c r="A13" s="31">
        <v>2559</v>
      </c>
      <c r="B13" s="34">
        <v>2.1</v>
      </c>
      <c r="C13" s="34">
        <v>9.72</v>
      </c>
      <c r="D13" s="34">
        <v>49.57</v>
      </c>
      <c r="E13" s="40">
        <v>68.83</v>
      </c>
      <c r="F13" s="41">
        <v>103.85</v>
      </c>
      <c r="G13" s="41">
        <v>109.24</v>
      </c>
      <c r="H13" s="41">
        <v>61.89</v>
      </c>
      <c r="I13" s="41">
        <v>60.32</v>
      </c>
      <c r="J13" s="42">
        <v>24.83</v>
      </c>
      <c r="K13" s="34">
        <v>21.06</v>
      </c>
      <c r="L13" s="34">
        <v>11.45</v>
      </c>
      <c r="M13" s="34">
        <v>9.74</v>
      </c>
      <c r="N13" s="35">
        <f t="shared" si="0"/>
        <v>532.6</v>
      </c>
      <c r="O13" s="36">
        <f t="shared" si="2"/>
        <v>16.88863521055302</v>
      </c>
      <c r="P13" s="37">
        <f t="shared" si="1"/>
        <v>546.2182338461539</v>
      </c>
      <c r="Q13" s="32"/>
    </row>
    <row r="14" spans="1:17" ht="15" customHeight="1">
      <c r="A14" s="31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 aca="true" t="shared" si="3" ref="N14:N19">SUM(B14:M14)</f>
        <v>766.93</v>
      </c>
      <c r="O14" s="36">
        <f t="shared" si="2"/>
        <v>24.319190766108573</v>
      </c>
      <c r="P14" s="37">
        <f t="shared" si="1"/>
        <v>546.2182338461539</v>
      </c>
      <c r="Q14" s="32"/>
    </row>
    <row r="15" spans="1:17" ht="15" customHeight="1">
      <c r="A15" s="31">
        <v>2561</v>
      </c>
      <c r="B15" s="34">
        <v>13.36</v>
      </c>
      <c r="C15" s="34">
        <v>33.54</v>
      </c>
      <c r="D15" s="34">
        <v>54.71</v>
      </c>
      <c r="E15" s="34">
        <v>56.16</v>
      </c>
      <c r="F15" s="34">
        <v>106.14</v>
      </c>
      <c r="G15" s="34">
        <v>81.38</v>
      </c>
      <c r="H15" s="34">
        <v>142.88</v>
      </c>
      <c r="I15" s="34">
        <v>52.47</v>
      </c>
      <c r="J15" s="34">
        <v>31.66</v>
      </c>
      <c r="K15" s="34">
        <v>25.1</v>
      </c>
      <c r="L15" s="34">
        <v>13.06</v>
      </c>
      <c r="M15" s="34">
        <v>6.73</v>
      </c>
      <c r="N15" s="35">
        <f t="shared" si="3"/>
        <v>617.1899999999999</v>
      </c>
      <c r="O15" s="36">
        <f t="shared" si="2"/>
        <v>19.570966514459666</v>
      </c>
      <c r="P15" s="37">
        <f t="shared" si="1"/>
        <v>546.2182338461539</v>
      </c>
      <c r="Q15" s="32"/>
    </row>
    <row r="16" spans="1:17" ht="15" customHeight="1">
      <c r="A16" s="31">
        <v>2562</v>
      </c>
      <c r="B16" s="34">
        <v>7.82</v>
      </c>
      <c r="C16" s="34">
        <v>11.94</v>
      </c>
      <c r="D16" s="34">
        <v>16.94</v>
      </c>
      <c r="E16" s="34">
        <v>14.99</v>
      </c>
      <c r="F16" s="34">
        <v>63.09</v>
      </c>
      <c r="G16" s="34">
        <v>53.63</v>
      </c>
      <c r="H16" s="34">
        <v>34.28</v>
      </c>
      <c r="I16" s="34">
        <v>26.36</v>
      </c>
      <c r="J16" s="34">
        <v>17.72</v>
      </c>
      <c r="K16" s="34">
        <v>13.79</v>
      </c>
      <c r="L16" s="34">
        <v>8.91</v>
      </c>
      <c r="M16" s="34">
        <v>7.16</v>
      </c>
      <c r="N16" s="35">
        <f t="shared" si="3"/>
        <v>276.63000000000005</v>
      </c>
      <c r="O16" s="36">
        <f t="shared" si="2"/>
        <v>8.771879756468799</v>
      </c>
      <c r="P16" s="37">
        <f t="shared" si="1"/>
        <v>546.2182338461539</v>
      </c>
      <c r="Q16" s="32"/>
    </row>
    <row r="17" spans="1:17" ht="15" customHeight="1">
      <c r="A17" s="31">
        <v>2563</v>
      </c>
      <c r="B17" s="34">
        <v>7.39</v>
      </c>
      <c r="C17" s="34">
        <v>11.54</v>
      </c>
      <c r="D17" s="34">
        <v>16.12</v>
      </c>
      <c r="E17" s="34">
        <v>40.01</v>
      </c>
      <c r="F17" s="34">
        <v>78.11</v>
      </c>
      <c r="G17" s="34">
        <v>51.22</v>
      </c>
      <c r="H17" s="34">
        <v>36.68</v>
      </c>
      <c r="I17" s="34">
        <v>22.79</v>
      </c>
      <c r="J17" s="34">
        <v>12.52</v>
      </c>
      <c r="K17" s="34">
        <v>11.04</v>
      </c>
      <c r="L17" s="34">
        <v>8.3</v>
      </c>
      <c r="M17" s="34">
        <v>23.94</v>
      </c>
      <c r="N17" s="35">
        <f t="shared" si="3"/>
        <v>319.66</v>
      </c>
      <c r="O17" s="36">
        <f t="shared" si="2"/>
        <v>10.136352105530188</v>
      </c>
      <c r="P17" s="37">
        <f t="shared" si="1"/>
        <v>546.2182338461539</v>
      </c>
      <c r="Q17" s="32"/>
    </row>
    <row r="18" spans="1:17" ht="15" customHeight="1">
      <c r="A18" s="31">
        <v>2564</v>
      </c>
      <c r="B18" s="34">
        <v>11.233728000000001</v>
      </c>
      <c r="C18" s="34">
        <v>12.769919999999999</v>
      </c>
      <c r="D18" s="34">
        <v>13.036895999999999</v>
      </c>
      <c r="E18" s="34">
        <v>26.118720000000007</v>
      </c>
      <c r="F18" s="34">
        <v>21.53088</v>
      </c>
      <c r="G18" s="34">
        <v>105.25248000000003</v>
      </c>
      <c r="H18" s="34">
        <v>104.47963200000015</v>
      </c>
      <c r="I18" s="34">
        <v>35.303039999999996</v>
      </c>
      <c r="J18" s="34">
        <v>9.389087999999997</v>
      </c>
      <c r="K18" s="34">
        <v>9.326879999999997</v>
      </c>
      <c r="L18" s="34">
        <v>8.450783999999999</v>
      </c>
      <c r="M18" s="34">
        <v>3.0533760000000005</v>
      </c>
      <c r="N18" s="35">
        <f t="shared" si="3"/>
        <v>359.94542400000023</v>
      </c>
      <c r="O18" s="36">
        <f t="shared" si="2"/>
        <v>11.413794520547953</v>
      </c>
      <c r="P18" s="37">
        <f t="shared" si="1"/>
        <v>546.2182338461539</v>
      </c>
      <c r="Q18" s="32"/>
    </row>
    <row r="19" spans="1:17" ht="15" customHeight="1">
      <c r="A19" s="31">
        <v>2565</v>
      </c>
      <c r="B19" s="34">
        <v>5.6471040000000015</v>
      </c>
      <c r="C19" s="34">
        <v>26.382239999999978</v>
      </c>
      <c r="D19" s="34">
        <v>13.866336000000006</v>
      </c>
      <c r="E19" s="34">
        <v>31.584383999999996</v>
      </c>
      <c r="F19" s="34">
        <v>99.08783999999991</v>
      </c>
      <c r="G19" s="34">
        <v>96.19257599999992</v>
      </c>
      <c r="H19" s="34">
        <v>135.42681600000012</v>
      </c>
      <c r="I19" s="34">
        <v>29.48572800000001</v>
      </c>
      <c r="J19" s="34">
        <v>14.293152000000012</v>
      </c>
      <c r="K19" s="34">
        <v>6.060960000000006</v>
      </c>
      <c r="L19" s="34">
        <v>4.1765760000000025</v>
      </c>
      <c r="M19" s="34">
        <v>4.624992000000004</v>
      </c>
      <c r="N19" s="35">
        <f t="shared" si="3"/>
        <v>466.828704</v>
      </c>
      <c r="O19" s="36">
        <f>+N19*1000000/(365*86400)</f>
        <v>14.80304109589041</v>
      </c>
      <c r="P19" s="37">
        <f t="shared" si="1"/>
        <v>546.2182338461539</v>
      </c>
      <c r="Q19" s="32"/>
    </row>
    <row r="20" spans="1:17" ht="15" customHeight="1">
      <c r="A20" s="44">
        <v>2566</v>
      </c>
      <c r="B20" s="45">
        <v>2.4727680000000016</v>
      </c>
      <c r="C20" s="45">
        <v>23.013504000000008</v>
      </c>
      <c r="D20" s="45">
        <v>18.423072</v>
      </c>
      <c r="E20" s="45">
        <v>23.411808000000004</v>
      </c>
      <c r="F20" s="45">
        <v>31.982687999999992</v>
      </c>
      <c r="G20" s="45">
        <v>75.896352</v>
      </c>
      <c r="H20" s="45">
        <v>103.13740800000001</v>
      </c>
      <c r="I20" s="45">
        <v>48.039264000000024</v>
      </c>
      <c r="J20" s="45">
        <v>21.44102400000001</v>
      </c>
      <c r="K20" s="45">
        <v>11.353824000000005</v>
      </c>
      <c r="L20" s="45"/>
      <c r="M20" s="45"/>
      <c r="N20" s="46">
        <f>SUM(B20:M20)</f>
        <v>359.17171200000007</v>
      </c>
      <c r="O20" s="47">
        <f>+N20*1000000/(365*86400)</f>
        <v>11.389260273972605</v>
      </c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MAX(B7:B19)</f>
        <v>29.00102399999999</v>
      </c>
      <c r="C25" s="38">
        <f aca="true" t="shared" si="4" ref="C25:M25">MAX(C7:C19)</f>
        <v>86.04144</v>
      </c>
      <c r="D25" s="38">
        <f t="shared" si="4"/>
        <v>94.13280000000003</v>
      </c>
      <c r="E25" s="38">
        <f t="shared" si="4"/>
        <v>116.69</v>
      </c>
      <c r="F25" s="38">
        <f t="shared" si="4"/>
        <v>222.94223999999997</v>
      </c>
      <c r="G25" s="38">
        <f t="shared" si="4"/>
        <v>291.47904</v>
      </c>
      <c r="H25" s="38">
        <f t="shared" si="4"/>
        <v>174.41567999999998</v>
      </c>
      <c r="I25" s="38">
        <f t="shared" si="4"/>
        <v>83.18764800000002</v>
      </c>
      <c r="J25" s="38">
        <f t="shared" si="4"/>
        <v>60.42470399999999</v>
      </c>
      <c r="K25" s="38">
        <f t="shared" si="4"/>
        <v>44.16422399999999</v>
      </c>
      <c r="L25" s="38">
        <f t="shared" si="4"/>
        <v>28.343520000000012</v>
      </c>
      <c r="M25" s="38">
        <f t="shared" si="4"/>
        <v>23.94</v>
      </c>
      <c r="N25" s="38">
        <f>MAX(N7:N19)</f>
        <v>1240.2685439999996</v>
      </c>
      <c r="O25" s="36">
        <f>+N25*1000000/(365*86400)</f>
        <v>39.32865753424656</v>
      </c>
      <c r="P25" s="39"/>
      <c r="Q25" s="32"/>
    </row>
    <row r="26" spans="1:17" ht="15" customHeight="1">
      <c r="A26" s="33" t="s">
        <v>16</v>
      </c>
      <c r="B26" s="38">
        <f>AVERAGE(B7:B19)</f>
        <v>10.35217723076923</v>
      </c>
      <c r="C26" s="38">
        <f aca="true" t="shared" si="5" ref="C26:M26">AVERAGE(C7:C19)</f>
        <v>24.03329969230769</v>
      </c>
      <c r="D26" s="38">
        <f t="shared" si="5"/>
        <v>29.56924923076923</v>
      </c>
      <c r="E26" s="38">
        <f t="shared" si="5"/>
        <v>52.60459446153846</v>
      </c>
      <c r="F26" s="38">
        <f t="shared" si="5"/>
        <v>97.79159507692307</v>
      </c>
      <c r="G26" s="38">
        <f t="shared" si="5"/>
        <v>118.7012947692308</v>
      </c>
      <c r="H26" s="38">
        <f t="shared" si="5"/>
        <v>97.01417107692308</v>
      </c>
      <c r="I26" s="38">
        <f t="shared" si="5"/>
        <v>47.15982030769231</v>
      </c>
      <c r="J26" s="38">
        <f t="shared" si="5"/>
        <v>27.32681723076923</v>
      </c>
      <c r="K26" s="38">
        <f t="shared" si="5"/>
        <v>19.752777846153847</v>
      </c>
      <c r="L26" s="38">
        <f t="shared" si="5"/>
        <v>11.633218461538466</v>
      </c>
      <c r="M26" s="38">
        <f t="shared" si="5"/>
        <v>10.279218461538461</v>
      </c>
      <c r="N26" s="38">
        <f>SUM(B26:M26)</f>
        <v>546.2182338461539</v>
      </c>
      <c r="O26" s="36">
        <f>+N26*1000000/(365*86400)</f>
        <v>17.32046657300082</v>
      </c>
      <c r="P26" s="39"/>
      <c r="Q26" s="32"/>
    </row>
    <row r="27" spans="1:17" ht="15" customHeight="1">
      <c r="A27" s="33" t="s">
        <v>20</v>
      </c>
      <c r="B27" s="38">
        <f>MIN(B7:B19)</f>
        <v>2.1</v>
      </c>
      <c r="C27" s="38">
        <f aca="true" t="shared" si="6" ref="C27:M27">MIN(C7:C19)</f>
        <v>8.598528</v>
      </c>
      <c r="D27" s="38">
        <f t="shared" si="6"/>
        <v>7.66</v>
      </c>
      <c r="E27" s="38">
        <f t="shared" si="6"/>
        <v>14.99</v>
      </c>
      <c r="F27" s="38">
        <f t="shared" si="6"/>
        <v>21.53088</v>
      </c>
      <c r="G27" s="38">
        <f t="shared" si="6"/>
        <v>40.51</v>
      </c>
      <c r="H27" s="38">
        <f t="shared" si="6"/>
        <v>30.83</v>
      </c>
      <c r="I27" s="38">
        <f t="shared" si="6"/>
        <v>22.72</v>
      </c>
      <c r="J27" s="38">
        <f t="shared" si="6"/>
        <v>9.389087999999997</v>
      </c>
      <c r="K27" s="38">
        <f t="shared" si="6"/>
        <v>6.060960000000006</v>
      </c>
      <c r="L27" s="38">
        <f t="shared" si="6"/>
        <v>4.1765760000000025</v>
      </c>
      <c r="M27" s="38">
        <f t="shared" si="6"/>
        <v>3.0533760000000005</v>
      </c>
      <c r="N27" s="38">
        <f>MIN(N7:N19)</f>
        <v>256.77</v>
      </c>
      <c r="O27" s="36">
        <f>+N27*1000000/(365*86400)</f>
        <v>8.142123287671232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2024-02-20T03:01:21Z</dcterms:modified>
  <cp:category/>
  <cp:version/>
  <cp:contentType/>
  <cp:contentStatus/>
</cp:coreProperties>
</file>