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<sst xmlns="http://schemas.openxmlformats.org/spreadsheetml/2006/main" count="29" uniqueCount="24">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</sst>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32" fillId="0" borderId="0" applyNumberFormat="0" applyFill="0" applyBorder="0" applyAlignment="0" applyProtection="0"/>
    <xf numFmtId="233" fontId="31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'P.93-H.05'!$N$7:$N$16</c:f>
              <c:numCache>
                <c:ptCount val="10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65.5</c:v>
                </c:pt>
              </c:numCache>
            </c:numRef>
          </c:val>
        </c:ser>
        <c:gapWidth val="100"/>
        <c:axId val="42231306"/>
        <c:axId val="12136067"/>
      </c:barChart>
      <c:lineChart>
        <c:grouping val="standard"/>
        <c:varyColors val="0"/>
        <c:ser>
          <c:idx val="1"/>
          <c:order val="1"/>
          <c:tx>
            <c:v>ค่าเฉลี่ย 100.7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'P.93-H.05'!$P$7:$P$15</c:f>
              <c:numCache>
                <c:ptCount val="9"/>
                <c:pt idx="0">
                  <c:v>100.67</c:v>
                </c:pt>
                <c:pt idx="1">
                  <c:v>100.67</c:v>
                </c:pt>
                <c:pt idx="2">
                  <c:v>100.67</c:v>
                </c:pt>
                <c:pt idx="3">
                  <c:v>100.67</c:v>
                </c:pt>
                <c:pt idx="4">
                  <c:v>100.67</c:v>
                </c:pt>
                <c:pt idx="5">
                  <c:v>100.67</c:v>
                </c:pt>
                <c:pt idx="6">
                  <c:v>100.67</c:v>
                </c:pt>
                <c:pt idx="7">
                  <c:v>100.67</c:v>
                </c:pt>
                <c:pt idx="8">
                  <c:v>100.67</c:v>
                </c:pt>
              </c:numCache>
            </c:numRef>
          </c:val>
          <c:smooth val="0"/>
        </c:ser>
        <c:axId val="42231306"/>
        <c:axId val="12136067"/>
      </c:lineChart>
      <c:catAx>
        <c:axId val="4223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136067"/>
        <c:crossesAt val="0"/>
        <c:auto val="1"/>
        <c:lblOffset val="100"/>
        <c:tickLblSkip val="1"/>
        <c:noMultiLvlLbl val="0"/>
      </c:catAx>
      <c:valAx>
        <c:axId val="12136067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1306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0"/>
  <sheetViews>
    <sheetView showGridLines="0" tabSelected="1" zoomScalePageLayoutView="0" workbookViewId="0" topLeftCell="A10">
      <selection activeCell="R19" sqref="R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 aca="true" t="shared" si="1" ref="O7:O16">+N7*0.0317097</f>
        <v>2.5535542364640005</v>
      </c>
      <c r="P7" s="37">
        <f aca="true" t="shared" si="2" ref="P7:P15">$N$41</f>
        <v>100.67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t="shared" si="1"/>
        <v>5.898229465708798</v>
      </c>
      <c r="P8" s="37">
        <f t="shared" si="2"/>
        <v>100.67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1"/>
        <v>2.968210567872001</v>
      </c>
      <c r="P9" s="37">
        <f t="shared" si="2"/>
        <v>100.67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1"/>
        <v>2.7543207773664</v>
      </c>
      <c r="P10" s="37">
        <f t="shared" si="2"/>
        <v>100.67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1"/>
        <v>2.1186239912640006</v>
      </c>
      <c r="P11" s="37">
        <f t="shared" si="2"/>
        <v>100.67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1"/>
        <v>1.215115704</v>
      </c>
      <c r="P12" s="37">
        <f t="shared" si="2"/>
        <v>100.67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1"/>
        <v>1.9235104020000002</v>
      </c>
      <c r="P13" s="37">
        <f t="shared" si="2"/>
        <v>100.67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1"/>
        <v>4.5107048249999995</v>
      </c>
      <c r="P14" s="37">
        <f t="shared" si="2"/>
        <v>100.67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1"/>
        <v>4.789433088</v>
      </c>
      <c r="P15" s="37">
        <f t="shared" si="2"/>
        <v>100.67</v>
      </c>
      <c r="Q15" s="32"/>
    </row>
    <row r="16" spans="1:17" ht="15" customHeight="1">
      <c r="A16" s="44">
        <v>2562</v>
      </c>
      <c r="B16" s="45">
        <v>0.5</v>
      </c>
      <c r="C16" s="45">
        <v>2.1</v>
      </c>
      <c r="D16" s="45">
        <v>3.7</v>
      </c>
      <c r="E16" s="45">
        <v>3.9</v>
      </c>
      <c r="F16" s="45">
        <v>17.4</v>
      </c>
      <c r="G16" s="45">
        <v>17.9</v>
      </c>
      <c r="H16" s="45">
        <v>10.8</v>
      </c>
      <c r="I16" s="45">
        <v>7.9</v>
      </c>
      <c r="J16" s="45">
        <v>1.3</v>
      </c>
      <c r="K16" s="45">
        <v>0.6</v>
      </c>
      <c r="L16" s="45">
        <v>0.3</v>
      </c>
      <c r="M16" s="45">
        <v>0.3</v>
      </c>
      <c r="N16" s="46">
        <f>SUM(B16:M16)</f>
        <v>66.69999999999999</v>
      </c>
      <c r="O16" s="47">
        <f t="shared" si="1"/>
        <v>2.1150369899999997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2582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3" t="s">
        <v>19</v>
      </c>
      <c r="B40" s="38">
        <v>4.18</v>
      </c>
      <c r="C40" s="38">
        <v>17.6</v>
      </c>
      <c r="D40" s="38">
        <v>13.14</v>
      </c>
      <c r="E40" s="38">
        <v>21.84</v>
      </c>
      <c r="F40" s="38">
        <v>35.46</v>
      </c>
      <c r="G40" s="38">
        <v>46.01</v>
      </c>
      <c r="H40" s="38">
        <v>37.73</v>
      </c>
      <c r="I40" s="38">
        <v>14.51</v>
      </c>
      <c r="J40" s="38">
        <v>9.66</v>
      </c>
      <c r="K40" s="38">
        <v>7.89</v>
      </c>
      <c r="L40" s="38">
        <v>4.05</v>
      </c>
      <c r="M40" s="38">
        <v>2.91</v>
      </c>
      <c r="N40" s="38">
        <f>MAX(N7:N14)</f>
        <v>186.00710399999994</v>
      </c>
      <c r="O40" s="38">
        <f>MAX(O7:O14)</f>
        <v>5.898229465708798</v>
      </c>
      <c r="P40" s="39"/>
      <c r="Q40" s="32"/>
    </row>
    <row r="41" spans="1:17" ht="15" customHeight="1">
      <c r="A41" s="33" t="s">
        <v>16</v>
      </c>
      <c r="B41" s="38">
        <v>1.45</v>
      </c>
      <c r="C41" s="38">
        <v>5.4</v>
      </c>
      <c r="D41" s="38">
        <v>5.23</v>
      </c>
      <c r="E41" s="38">
        <v>10.17</v>
      </c>
      <c r="F41" s="38">
        <v>18.15</v>
      </c>
      <c r="G41" s="38">
        <v>21.12</v>
      </c>
      <c r="H41" s="38">
        <v>17.09</v>
      </c>
      <c r="I41" s="38">
        <v>9.48</v>
      </c>
      <c r="J41" s="38">
        <v>5.48</v>
      </c>
      <c r="K41" s="38">
        <v>3.86</v>
      </c>
      <c r="L41" s="38">
        <v>1.85</v>
      </c>
      <c r="M41" s="38">
        <v>1.39</v>
      </c>
      <c r="N41" s="38">
        <f>SUM(B41:M41)</f>
        <v>100.67</v>
      </c>
      <c r="O41" s="38">
        <f>AVERAGE(O7:O14)</f>
        <v>2.9927837462094002</v>
      </c>
      <c r="P41" s="39"/>
      <c r="Q41" s="32"/>
    </row>
    <row r="42" spans="1:17" ht="15" customHeight="1">
      <c r="A42" s="33" t="s">
        <v>20</v>
      </c>
      <c r="B42" s="38">
        <v>0</v>
      </c>
      <c r="C42" s="38">
        <v>0.65</v>
      </c>
      <c r="D42" s="38">
        <v>1.2</v>
      </c>
      <c r="E42" s="38">
        <v>3.36</v>
      </c>
      <c r="F42" s="38">
        <v>10.32</v>
      </c>
      <c r="G42" s="38">
        <v>6.56</v>
      </c>
      <c r="H42" s="38">
        <v>4.58</v>
      </c>
      <c r="I42" s="38">
        <v>2.92</v>
      </c>
      <c r="J42" s="38">
        <v>1.81</v>
      </c>
      <c r="K42" s="38">
        <v>1.33</v>
      </c>
      <c r="L42" s="38">
        <v>0.69</v>
      </c>
      <c r="M42" s="38">
        <v>0.45</v>
      </c>
      <c r="N42" s="38">
        <f>MIN(N7:N14)</f>
        <v>38.32</v>
      </c>
      <c r="O42" s="38">
        <f>MIN(O7:O14)</f>
        <v>1.215115704</v>
      </c>
      <c r="P42" s="39"/>
      <c r="Q42" s="32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4"/>
      <c r="B51" s="25"/>
      <c r="C51" s="26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spans="1:15" ht="24.75" customHeight="1">
      <c r="A52" s="24"/>
      <c r="B52" s="25"/>
      <c r="C52" s="25"/>
      <c r="D52" s="25"/>
      <c r="E52" s="27"/>
      <c r="F52" s="25"/>
      <c r="G52" s="25"/>
      <c r="H52" s="25"/>
      <c r="I52" s="25"/>
      <c r="J52" s="25"/>
      <c r="K52" s="25"/>
      <c r="L52" s="25"/>
      <c r="M52" s="25"/>
      <c r="N52" s="28"/>
      <c r="O52" s="27"/>
    </row>
    <row r="53" spans="1:15" ht="24.75" customHeight="1">
      <c r="A53" s="24"/>
      <c r="B53" s="25"/>
      <c r="C53" s="25"/>
      <c r="D53" s="25"/>
      <c r="E53" s="27"/>
      <c r="F53" s="25"/>
      <c r="G53" s="25"/>
      <c r="H53" s="25"/>
      <c r="I53" s="25"/>
      <c r="J53" s="25"/>
      <c r="K53" s="25"/>
      <c r="L53" s="25"/>
      <c r="M53" s="25"/>
      <c r="N53" s="28"/>
      <c r="O53" s="27"/>
    </row>
    <row r="54" spans="1:15" ht="24.75" customHeight="1">
      <c r="A54" s="24"/>
      <c r="B54" s="25"/>
      <c r="C54" s="25"/>
      <c r="D54" s="25"/>
      <c r="E54" s="27"/>
      <c r="F54" s="25"/>
      <c r="G54" s="25"/>
      <c r="H54" s="25"/>
      <c r="I54" s="25"/>
      <c r="J54" s="25"/>
      <c r="K54" s="25"/>
      <c r="L54" s="25"/>
      <c r="M54" s="25"/>
      <c r="N54" s="28"/>
      <c r="O54" s="27"/>
    </row>
    <row r="55" spans="1:15" ht="24.75" customHeight="1">
      <c r="A55" s="24"/>
      <c r="B55" s="25"/>
      <c r="C55" s="25"/>
      <c r="D55" s="25"/>
      <c r="E55" s="27"/>
      <c r="F55" s="25"/>
      <c r="G55" s="25"/>
      <c r="H55" s="25"/>
      <c r="I55" s="25"/>
      <c r="J55" s="25"/>
      <c r="K55" s="25"/>
      <c r="L55" s="25"/>
      <c r="M55" s="25"/>
      <c r="N55" s="28"/>
      <c r="O55" s="27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4">
    <mergeCell ref="A2:O2"/>
    <mergeCell ref="L3:O3"/>
    <mergeCell ref="A3:D3"/>
    <mergeCell ref="A44:O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2020-04-23T03:19:50Z</dcterms:modified>
  <cp:category/>
  <cp:version/>
  <cp:contentType/>
  <cp:contentStatus/>
</cp:coreProperties>
</file>