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Sw.5A" sheetId="1" r:id="rId1"/>
    <sheet name="Sw.5A-H.05" sheetId="2" r:id="rId2"/>
  </sheets>
  <definedNames>
    <definedName name="_Regression_Int" localSheetId="1" hidden="1">1</definedName>
    <definedName name="Print_Area_MI">'Sw.5A-H.05'!$A$1:$N$6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<sst xmlns="http://schemas.openxmlformats.org/spreadsheetml/2006/main" count="30" uniqueCount="25">
  <si>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</si>
  <si>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</si>
  <si>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</si>
  <si>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</si>
  <si>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</si>
  <si>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</si>
  <si>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</si>
  <si>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</si>
  <si>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</si>
  <si>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</si>
  <si>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</si>
  <si>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</si>
  <si>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</si>
  <si>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</si>
  <si>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</si>
  <si>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</si>
  <si>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</si>
  <si>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</si>
  <si>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</si>
  <si>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</si>
  <si>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</si>
  <si>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Sw.5A  :  บ้านท่าโป่งแดง อ.เมือง  จ.แม่ฮ่องสอน</t>
  </si>
  <si>
    <t>แม่น้ำ  :  แม่น้ำปาย (Sw.5A)</t>
  </si>
  <si>
    <t>ปี 2457 - 2548 หยุดการสำรวจ</t>
  </si>
  <si>
    <t xml:space="preserve"> พี้นที่รับน้ำ    4,466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</si>
</sst>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6" xfId="0" applyNumberFormat="1" applyFont="1" applyFill="1" applyBorder="1" applyAlignment="1" applyProtection="1">
      <alignment horizontal="center" vertical="center"/>
      <protection/>
    </xf>
    <xf numFmtId="1" fontId="8" fillId="5" borderId="17" xfId="0" applyNumberFormat="1" applyFont="1" applyFill="1" applyBorder="1" applyAlignment="1" applyProtection="1">
      <alignment horizontal="center" vertical="center"/>
      <protection/>
    </xf>
    <xf numFmtId="1" fontId="8" fillId="5" borderId="16" xfId="0" applyNumberFormat="1" applyFont="1" applyFill="1" applyBorder="1" applyAlignment="1">
      <alignment horizontal="center" vertical="center"/>
    </xf>
    <xf numFmtId="1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7" borderId="18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 applyProtection="1">
      <alignment horizontal="center" vertical="center"/>
      <protection/>
    </xf>
    <xf numFmtId="236" fontId="8" fillId="5" borderId="18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19" borderId="21" xfId="0" applyNumberFormat="1" applyFont="1" applyFill="1" applyBorder="1" applyAlignment="1" applyProtection="1">
      <alignment horizontal="center" vertical="center"/>
      <protection/>
    </xf>
    <xf numFmtId="236" fontId="8" fillId="5" borderId="21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>
      <alignment horizontal="center" vertical="center"/>
    </xf>
    <xf numFmtId="236" fontId="8" fillId="7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19" borderId="18" xfId="0" applyNumberFormat="1" applyFont="1" applyFill="1" applyBorder="1" applyAlignment="1" applyProtection="1">
      <alignment horizontal="center" vertical="center"/>
      <protection/>
    </xf>
    <xf numFmtId="236" fontId="10" fillId="5" borderId="18" xfId="0" applyNumberFormat="1" applyFont="1" applyFill="1" applyBorder="1" applyAlignment="1" applyProtection="1">
      <alignment horizontal="center" vertical="center"/>
      <protection/>
    </xf>
    <xf numFmtId="236" fontId="10" fillId="7" borderId="19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7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675"/>
          <c:w val="0.8715"/>
          <c:h val="0.723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'Sw.5A-H.05'!$A$7:$A$41</c:f>
              <c:numCache>
                <c:ptCount val="35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</c:numCache>
            </c:numRef>
          </c:cat>
          <c:val>
            <c:numRef>
              <c:f>'Sw.5A-H.05'!$N$7:$N$41</c:f>
              <c:numCache>
                <c:ptCount val="35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2848.222656</c:v>
                </c:pt>
                <c:pt idx="23">
                  <c:v>1460.5272000000002</c:v>
                </c:pt>
                <c:pt idx="24">
                  <c:v>1943.9179199999999</c:v>
                </c:pt>
                <c:pt idx="25">
                  <c:v>1055.214432</c:v>
                </c:pt>
                <c:pt idx="26">
                  <c:v>1289.4197760000002</c:v>
                </c:pt>
                <c:pt idx="27">
                  <c:v>3040.6743360000005</c:v>
                </c:pt>
                <c:pt idx="28">
                  <c:v>1470.44592</c:v>
                </c:pt>
                <c:pt idx="29">
                  <c:v>1472.963616</c:v>
                </c:pt>
                <c:pt idx="30">
                  <c:v>1286.1633599999998</c:v>
                </c:pt>
                <c:pt idx="31">
                  <c:v>1003.5740160000003</c:v>
                </c:pt>
                <c:pt idx="32">
                  <c:v>1146.753504</c:v>
                </c:pt>
                <c:pt idx="33">
                  <c:v>1507.2599999999998</c:v>
                </c:pt>
                <c:pt idx="34">
                  <c:v>1421.3999999999999</c:v>
                </c:pt>
              </c:numCache>
            </c:numRef>
          </c:val>
        </c:ser>
        <c:gapWidth val="100"/>
        <c:axId val="54205977"/>
        <c:axId val="18091746"/>
      </c:barChart>
      <c:lineChart>
        <c:grouping val="standard"/>
        <c:varyColors val="0"/>
        <c:ser>
          <c:idx val="1"/>
          <c:order val="1"/>
          <c:tx>
            <c:v>ค่าเฉลี่ย 1636.6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'Sw.5A-H.05'!$A$7:$A$40</c:f>
              <c:numCache>
                <c:ptCount val="34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'Sw.5A-H.05'!$P$7:$P$40</c:f>
              <c:numCache>
                <c:ptCount val="34"/>
                <c:pt idx="0">
                  <c:v>1636.573227529412</c:v>
                </c:pt>
                <c:pt idx="1">
                  <c:v>1636.573227529412</c:v>
                </c:pt>
                <c:pt idx="2">
                  <c:v>1636.573227529412</c:v>
                </c:pt>
                <c:pt idx="3">
                  <c:v>1636.573227529412</c:v>
                </c:pt>
                <c:pt idx="4">
                  <c:v>1636.573227529412</c:v>
                </c:pt>
                <c:pt idx="5">
                  <c:v>1636.573227529412</c:v>
                </c:pt>
                <c:pt idx="6">
                  <c:v>1636.573227529412</c:v>
                </c:pt>
                <c:pt idx="7">
                  <c:v>1636.573227529412</c:v>
                </c:pt>
                <c:pt idx="8">
                  <c:v>1636.573227529412</c:v>
                </c:pt>
                <c:pt idx="9">
                  <c:v>1636.573227529412</c:v>
                </c:pt>
                <c:pt idx="10">
                  <c:v>1636.573227529412</c:v>
                </c:pt>
                <c:pt idx="11">
                  <c:v>1636.573227529412</c:v>
                </c:pt>
                <c:pt idx="12">
                  <c:v>1636.573227529412</c:v>
                </c:pt>
                <c:pt idx="13">
                  <c:v>1636.573227529412</c:v>
                </c:pt>
                <c:pt idx="14">
                  <c:v>1636.573227529412</c:v>
                </c:pt>
                <c:pt idx="15">
                  <c:v>1636.573227529412</c:v>
                </c:pt>
                <c:pt idx="16">
                  <c:v>1636.573227529412</c:v>
                </c:pt>
                <c:pt idx="17">
                  <c:v>1636.573227529412</c:v>
                </c:pt>
                <c:pt idx="18">
                  <c:v>1636.573227529412</c:v>
                </c:pt>
                <c:pt idx="19">
                  <c:v>1636.573227529412</c:v>
                </c:pt>
                <c:pt idx="20">
                  <c:v>1636.573227529412</c:v>
                </c:pt>
                <c:pt idx="21">
                  <c:v>1636.573227529412</c:v>
                </c:pt>
                <c:pt idx="22">
                  <c:v>1636.573227529412</c:v>
                </c:pt>
                <c:pt idx="23">
                  <c:v>1636.573227529412</c:v>
                </c:pt>
                <c:pt idx="24">
                  <c:v>1636.573227529412</c:v>
                </c:pt>
                <c:pt idx="25">
                  <c:v>1636.573227529412</c:v>
                </c:pt>
                <c:pt idx="26">
                  <c:v>1636.573227529412</c:v>
                </c:pt>
                <c:pt idx="27">
                  <c:v>1636.573227529412</c:v>
                </c:pt>
                <c:pt idx="28">
                  <c:v>1636.573227529412</c:v>
                </c:pt>
                <c:pt idx="29">
                  <c:v>1636.573227529412</c:v>
                </c:pt>
                <c:pt idx="30">
                  <c:v>1636.573227529412</c:v>
                </c:pt>
                <c:pt idx="31">
                  <c:v>1636.573227529412</c:v>
                </c:pt>
                <c:pt idx="32">
                  <c:v>1636.573227529412</c:v>
                </c:pt>
                <c:pt idx="33">
                  <c:v>1636.573227529412</c:v>
                </c:pt>
              </c:numCache>
            </c:numRef>
          </c:val>
          <c:smooth val="0"/>
        </c:ser>
        <c:axId val="54205977"/>
        <c:axId val="18091746"/>
      </c:line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091746"/>
        <c:crossesAt val="0"/>
        <c:auto val="1"/>
        <c:lblOffset val="100"/>
        <c:tickLblSkip val="1"/>
        <c:noMultiLvlLbl val="0"/>
      </c:catAx>
      <c:valAx>
        <c:axId val="1809174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977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tabSelected="1" zoomScalePageLayoutView="0" workbookViewId="0" topLeftCell="A28">
      <selection activeCell="S48" sqref="S4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9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22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24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2525</v>
      </c>
      <c r="B7" s="38">
        <v>26.8</v>
      </c>
      <c r="C7" s="38">
        <v>31.3</v>
      </c>
      <c r="D7" s="38">
        <v>95.8</v>
      </c>
      <c r="E7" s="38">
        <v>106.1</v>
      </c>
      <c r="F7" s="38">
        <v>201.4</v>
      </c>
      <c r="G7" s="38">
        <v>497.4</v>
      </c>
      <c r="H7" s="38">
        <v>460.8</v>
      </c>
      <c r="I7" s="38">
        <v>291.1</v>
      </c>
      <c r="J7" s="38">
        <v>183.3</v>
      </c>
      <c r="K7" s="38">
        <v>124.1</v>
      </c>
      <c r="L7" s="38">
        <v>57.1</v>
      </c>
      <c r="M7" s="38">
        <v>45.1</v>
      </c>
      <c r="N7" s="39">
        <v>2120.3</v>
      </c>
      <c r="O7" s="40">
        <f>+N7*0.0317097</f>
        <v>67.23407691000001</v>
      </c>
      <c r="P7" s="41">
        <f aca="true" t="shared" si="0" ref="P7:P40">$N$45</f>
        <v>1636.573227529412</v>
      </c>
    </row>
    <row r="8" spans="1:16" ht="15" customHeight="1">
      <c r="A8" s="33">
        <v>2526</v>
      </c>
      <c r="B8" s="38">
        <v>34.6</v>
      </c>
      <c r="C8" s="38">
        <v>22.9</v>
      </c>
      <c r="D8" s="38">
        <v>71.1</v>
      </c>
      <c r="E8" s="38">
        <v>84.8</v>
      </c>
      <c r="F8" s="38">
        <v>146.8</v>
      </c>
      <c r="G8" s="38">
        <v>399.6</v>
      </c>
      <c r="H8" s="38">
        <v>448.2</v>
      </c>
      <c r="I8" s="38">
        <v>316.6</v>
      </c>
      <c r="J8" s="38">
        <v>97.1</v>
      </c>
      <c r="K8" s="38">
        <v>82.8</v>
      </c>
      <c r="L8" s="38">
        <v>77.2</v>
      </c>
      <c r="M8" s="38">
        <v>77.8</v>
      </c>
      <c r="N8" s="39">
        <v>1859.5</v>
      </c>
      <c r="O8" s="40">
        <f>+N8*0.0317097</f>
        <v>58.96418715</v>
      </c>
      <c r="P8" s="41">
        <f t="shared" si="0"/>
        <v>1636.573227529412</v>
      </c>
    </row>
    <row r="9" spans="1:16" ht="15" customHeight="1">
      <c r="A9" s="33">
        <v>2527</v>
      </c>
      <c r="B9" s="38">
        <v>65.1</v>
      </c>
      <c r="C9" s="38">
        <v>32.2</v>
      </c>
      <c r="D9" s="38">
        <v>65.7</v>
      </c>
      <c r="E9" s="38">
        <v>169</v>
      </c>
      <c r="F9" s="38">
        <v>306.2</v>
      </c>
      <c r="G9" s="38">
        <v>331.8</v>
      </c>
      <c r="H9" s="38">
        <v>239.9</v>
      </c>
      <c r="I9" s="38">
        <v>128.6</v>
      </c>
      <c r="J9" s="38">
        <v>73.4</v>
      </c>
      <c r="K9" s="38">
        <v>48</v>
      </c>
      <c r="L9" s="38">
        <v>37.1</v>
      </c>
      <c r="M9" s="38">
        <v>26.2</v>
      </c>
      <c r="N9" s="39">
        <v>1523.2</v>
      </c>
      <c r="O9" s="40">
        <f>+N9*0.0317097</f>
        <v>48.300215040000005</v>
      </c>
      <c r="P9" s="41">
        <f t="shared" si="0"/>
        <v>1636.573227529412</v>
      </c>
    </row>
    <row r="10" spans="1:16" ht="15" customHeight="1">
      <c r="A10" s="33">
        <v>2528</v>
      </c>
      <c r="B10" s="38">
        <v>22.55</v>
      </c>
      <c r="C10" s="38">
        <v>37.88</v>
      </c>
      <c r="D10" s="38">
        <v>89.78</v>
      </c>
      <c r="E10" s="38">
        <v>216.48</v>
      </c>
      <c r="F10" s="38">
        <v>470.56</v>
      </c>
      <c r="G10" s="38">
        <v>460.97</v>
      </c>
      <c r="H10" s="38">
        <v>264.98</v>
      </c>
      <c r="I10" s="38">
        <v>196.06</v>
      </c>
      <c r="J10" s="38">
        <v>117.67</v>
      </c>
      <c r="K10" s="38">
        <v>76.11</v>
      </c>
      <c r="L10" s="38">
        <v>50.44</v>
      </c>
      <c r="M10" s="38">
        <v>43.05</v>
      </c>
      <c r="N10" s="39">
        <v>2046.53</v>
      </c>
      <c r="O10" s="40">
        <f aca="true" t="shared" si="1" ref="O10:O41">+N10*0.0317097</f>
        <v>64.894852341</v>
      </c>
      <c r="P10" s="41">
        <f t="shared" si="0"/>
        <v>1636.573227529412</v>
      </c>
    </row>
    <row r="11" spans="1:16" ht="15" customHeight="1">
      <c r="A11" s="33">
        <v>2529</v>
      </c>
      <c r="B11" s="38">
        <v>29.95</v>
      </c>
      <c r="C11" s="38">
        <v>46.63</v>
      </c>
      <c r="D11" s="38">
        <v>63.07</v>
      </c>
      <c r="E11" s="38">
        <v>126.17</v>
      </c>
      <c r="F11" s="38">
        <v>250.85</v>
      </c>
      <c r="G11" s="38">
        <v>330.78</v>
      </c>
      <c r="H11" s="38">
        <v>152.72</v>
      </c>
      <c r="I11" s="38">
        <v>88.68</v>
      </c>
      <c r="J11" s="38">
        <v>64.77</v>
      </c>
      <c r="K11" s="38">
        <v>68.88</v>
      </c>
      <c r="L11" s="38">
        <v>36.47</v>
      </c>
      <c r="M11" s="38">
        <v>35.36</v>
      </c>
      <c r="N11" s="39">
        <v>1294.33</v>
      </c>
      <c r="O11" s="40">
        <f t="shared" si="1"/>
        <v>41.042816001</v>
      </c>
      <c r="P11" s="41">
        <f t="shared" si="0"/>
        <v>1636.573227529412</v>
      </c>
    </row>
    <row r="12" spans="1:16" ht="15" customHeight="1">
      <c r="A12" s="33">
        <v>2530</v>
      </c>
      <c r="B12" s="38">
        <v>22.07</v>
      </c>
      <c r="C12" s="38">
        <v>25.83</v>
      </c>
      <c r="D12" s="38">
        <v>50.95</v>
      </c>
      <c r="E12" s="38">
        <v>91.73</v>
      </c>
      <c r="F12" s="38">
        <v>413.1</v>
      </c>
      <c r="G12" s="38">
        <v>323.75</v>
      </c>
      <c r="H12" s="38">
        <v>260.24</v>
      </c>
      <c r="I12" s="38">
        <v>195.85</v>
      </c>
      <c r="J12" s="38">
        <v>97.07</v>
      </c>
      <c r="K12" s="38">
        <v>66.84</v>
      </c>
      <c r="L12" s="38">
        <v>41.05</v>
      </c>
      <c r="M12" s="38">
        <v>32.58</v>
      </c>
      <c r="N12" s="39">
        <v>1621.06</v>
      </c>
      <c r="O12" s="40">
        <f t="shared" si="1"/>
        <v>51.403326282</v>
      </c>
      <c r="P12" s="41">
        <f t="shared" si="0"/>
        <v>1636.573227529412</v>
      </c>
    </row>
    <row r="13" spans="1:16" ht="15" customHeight="1">
      <c r="A13" s="33">
        <v>2531</v>
      </c>
      <c r="B13" s="38">
        <v>34.69</v>
      </c>
      <c r="C13" s="38">
        <v>60.22</v>
      </c>
      <c r="D13" s="38">
        <v>102.9</v>
      </c>
      <c r="E13" s="38">
        <v>208.01</v>
      </c>
      <c r="F13" s="38">
        <v>257.05</v>
      </c>
      <c r="G13" s="38">
        <v>161.62</v>
      </c>
      <c r="H13" s="38">
        <v>146.53</v>
      </c>
      <c r="I13" s="38">
        <v>96.94</v>
      </c>
      <c r="J13" s="38">
        <v>60.71</v>
      </c>
      <c r="K13" s="38">
        <v>44.44</v>
      </c>
      <c r="L13" s="38">
        <v>31.57</v>
      </c>
      <c r="M13" s="38">
        <v>26.93</v>
      </c>
      <c r="N13" s="39">
        <v>1231.61</v>
      </c>
      <c r="O13" s="40">
        <f t="shared" si="1"/>
        <v>39.053983617</v>
      </c>
      <c r="P13" s="41">
        <f t="shared" si="0"/>
        <v>1636.573227529412</v>
      </c>
    </row>
    <row r="14" spans="1:16" ht="15" customHeight="1">
      <c r="A14" s="33">
        <v>2532</v>
      </c>
      <c r="B14" s="38">
        <v>23.15</v>
      </c>
      <c r="C14" s="38">
        <v>42.76</v>
      </c>
      <c r="D14" s="38">
        <v>75.35</v>
      </c>
      <c r="E14" s="38">
        <v>137.62</v>
      </c>
      <c r="F14" s="38">
        <v>229.54</v>
      </c>
      <c r="G14" s="38">
        <v>316.33</v>
      </c>
      <c r="H14" s="38">
        <v>304.44</v>
      </c>
      <c r="I14" s="38">
        <v>121.95</v>
      </c>
      <c r="J14" s="38">
        <v>79.5</v>
      </c>
      <c r="K14" s="38">
        <v>52.55</v>
      </c>
      <c r="L14" s="38">
        <v>43.34</v>
      </c>
      <c r="M14" s="38">
        <v>29.76</v>
      </c>
      <c r="N14" s="39">
        <v>1456.29</v>
      </c>
      <c r="O14" s="40">
        <f t="shared" si="1"/>
        <v>46.178519013</v>
      </c>
      <c r="P14" s="41">
        <f t="shared" si="0"/>
        <v>1636.573227529412</v>
      </c>
    </row>
    <row r="15" spans="1:16" ht="15" customHeight="1">
      <c r="A15" s="33">
        <v>2533</v>
      </c>
      <c r="B15" s="38">
        <v>22.82</v>
      </c>
      <c r="C15" s="38">
        <v>79.1</v>
      </c>
      <c r="D15" s="38">
        <v>108.13</v>
      </c>
      <c r="E15" s="38">
        <v>202.53</v>
      </c>
      <c r="F15" s="38">
        <v>330.32</v>
      </c>
      <c r="G15" s="38">
        <v>368.81</v>
      </c>
      <c r="H15" s="38">
        <v>157.96</v>
      </c>
      <c r="I15" s="38">
        <v>106.89</v>
      </c>
      <c r="J15" s="38">
        <v>59.48</v>
      </c>
      <c r="K15" s="38">
        <v>41.63</v>
      </c>
      <c r="L15" s="38">
        <v>30.16</v>
      </c>
      <c r="M15" s="38">
        <v>19.46</v>
      </c>
      <c r="N15" s="39">
        <v>1527.29</v>
      </c>
      <c r="O15" s="40">
        <f t="shared" si="1"/>
        <v>48.429907713</v>
      </c>
      <c r="P15" s="41">
        <f t="shared" si="0"/>
        <v>1636.573227529412</v>
      </c>
    </row>
    <row r="16" spans="1:16" s="18" customFormat="1" ht="15" customHeight="1">
      <c r="A16" s="34">
        <v>2534</v>
      </c>
      <c r="B16" s="42">
        <v>22.03</v>
      </c>
      <c r="C16" s="42">
        <v>28.54</v>
      </c>
      <c r="D16" s="42">
        <v>68.4</v>
      </c>
      <c r="E16" s="42">
        <v>92.14</v>
      </c>
      <c r="F16" s="42">
        <v>282</v>
      </c>
      <c r="G16" s="42">
        <v>477.25</v>
      </c>
      <c r="H16" s="42">
        <v>203.74</v>
      </c>
      <c r="I16" s="42">
        <v>213.05</v>
      </c>
      <c r="J16" s="42">
        <v>86.42</v>
      </c>
      <c r="K16" s="42">
        <v>56.89</v>
      </c>
      <c r="L16" s="42">
        <v>42.14</v>
      </c>
      <c r="M16" s="42">
        <v>25.74</v>
      </c>
      <c r="N16" s="43">
        <v>1598.34</v>
      </c>
      <c r="O16" s="40">
        <f t="shared" si="1"/>
        <v>50.682881898</v>
      </c>
      <c r="P16" s="41">
        <f t="shared" si="0"/>
        <v>1636.573227529412</v>
      </c>
    </row>
    <row r="17" spans="1:16" ht="15" customHeight="1">
      <c r="A17" s="35">
        <v>2535</v>
      </c>
      <c r="B17" s="44">
        <v>30.41</v>
      </c>
      <c r="C17" s="44">
        <v>30.1</v>
      </c>
      <c r="D17" s="44">
        <v>46.63</v>
      </c>
      <c r="E17" s="44">
        <v>122.02</v>
      </c>
      <c r="F17" s="44">
        <v>304.39</v>
      </c>
      <c r="G17" s="44">
        <v>417.22</v>
      </c>
      <c r="H17" s="44">
        <v>216.78</v>
      </c>
      <c r="I17" s="44">
        <v>110.69</v>
      </c>
      <c r="J17" s="44">
        <v>77.81</v>
      </c>
      <c r="K17" s="44">
        <v>47.77</v>
      </c>
      <c r="L17" s="44">
        <v>30.19</v>
      </c>
      <c r="M17" s="44">
        <v>28.4</v>
      </c>
      <c r="N17" s="39">
        <v>1462.41</v>
      </c>
      <c r="O17" s="40">
        <f t="shared" si="1"/>
        <v>46.372582377</v>
      </c>
      <c r="P17" s="41">
        <f t="shared" si="0"/>
        <v>1636.573227529412</v>
      </c>
    </row>
    <row r="18" spans="1:16" ht="15" customHeight="1">
      <c r="A18" s="35">
        <v>2536</v>
      </c>
      <c r="B18" s="44">
        <v>28.81</v>
      </c>
      <c r="C18" s="44">
        <v>44.42</v>
      </c>
      <c r="D18" s="44">
        <v>98.76</v>
      </c>
      <c r="E18" s="44">
        <v>164.98</v>
      </c>
      <c r="F18" s="44">
        <v>237.61</v>
      </c>
      <c r="G18" s="44">
        <v>394.72</v>
      </c>
      <c r="H18" s="44">
        <v>186.06</v>
      </c>
      <c r="I18" s="44">
        <v>82.48</v>
      </c>
      <c r="J18" s="44">
        <v>55.66</v>
      </c>
      <c r="K18" s="44">
        <v>39.99</v>
      </c>
      <c r="L18" s="44">
        <v>21.69</v>
      </c>
      <c r="M18" s="44">
        <v>41.69</v>
      </c>
      <c r="N18" s="39">
        <v>1396.87</v>
      </c>
      <c r="O18" s="40">
        <f t="shared" si="1"/>
        <v>44.294328639</v>
      </c>
      <c r="P18" s="41">
        <f t="shared" si="0"/>
        <v>1636.573227529412</v>
      </c>
    </row>
    <row r="19" spans="1:16" ht="15" customHeight="1">
      <c r="A19" s="33">
        <v>2537</v>
      </c>
      <c r="B19" s="38">
        <v>50.66</v>
      </c>
      <c r="C19" s="38">
        <v>63.03</v>
      </c>
      <c r="D19" s="38">
        <v>130.62</v>
      </c>
      <c r="E19" s="38">
        <v>226.75</v>
      </c>
      <c r="F19" s="38">
        <v>736.55</v>
      </c>
      <c r="G19" s="38">
        <v>708.49</v>
      </c>
      <c r="H19" s="38">
        <v>308.41</v>
      </c>
      <c r="I19" s="38">
        <v>124.26</v>
      </c>
      <c r="J19" s="38">
        <v>92.55</v>
      </c>
      <c r="K19" s="38">
        <v>62.09</v>
      </c>
      <c r="L19" s="38">
        <v>45.41</v>
      </c>
      <c r="M19" s="38">
        <v>43.5</v>
      </c>
      <c r="N19" s="39">
        <v>2592.32</v>
      </c>
      <c r="O19" s="40">
        <f t="shared" si="1"/>
        <v>82.201689504</v>
      </c>
      <c r="P19" s="41">
        <f t="shared" si="0"/>
        <v>1636.573227529412</v>
      </c>
    </row>
    <row r="20" spans="1:16" ht="15" customHeight="1">
      <c r="A20" s="33">
        <v>2538</v>
      </c>
      <c r="B20" s="38">
        <v>28.81</v>
      </c>
      <c r="C20" s="38">
        <v>92.01</v>
      </c>
      <c r="D20" s="38">
        <v>81.2</v>
      </c>
      <c r="E20" s="38">
        <v>199.39</v>
      </c>
      <c r="F20" s="38">
        <v>572.64</v>
      </c>
      <c r="G20" s="38">
        <v>607.89</v>
      </c>
      <c r="H20" s="38">
        <v>311.56</v>
      </c>
      <c r="I20" s="38">
        <v>148</v>
      </c>
      <c r="J20" s="38">
        <v>99.43</v>
      </c>
      <c r="K20" s="38">
        <v>65.96</v>
      </c>
      <c r="L20" s="38">
        <v>52.87</v>
      </c>
      <c r="M20" s="38">
        <v>42.91</v>
      </c>
      <c r="N20" s="39">
        <v>2302.67</v>
      </c>
      <c r="O20" s="40">
        <f t="shared" si="1"/>
        <v>73.016974899</v>
      </c>
      <c r="P20" s="41">
        <f t="shared" si="0"/>
        <v>1636.573227529412</v>
      </c>
    </row>
    <row r="21" spans="1:16" ht="15" customHeight="1">
      <c r="A21" s="33">
        <v>2539</v>
      </c>
      <c r="B21" s="38">
        <v>42.053</v>
      </c>
      <c r="C21" s="38">
        <v>58.852</v>
      </c>
      <c r="D21" s="38">
        <v>120.322</v>
      </c>
      <c r="E21" s="38">
        <v>154.624</v>
      </c>
      <c r="F21" s="38">
        <v>437.918</v>
      </c>
      <c r="G21" s="38">
        <v>331.119</v>
      </c>
      <c r="H21" s="38">
        <v>224.277</v>
      </c>
      <c r="I21" s="38">
        <v>128.287</v>
      </c>
      <c r="J21" s="38">
        <v>83.872</v>
      </c>
      <c r="K21" s="38">
        <v>59.308</v>
      </c>
      <c r="L21" s="38">
        <v>40.6</v>
      </c>
      <c r="M21" s="38">
        <v>34.539</v>
      </c>
      <c r="N21" s="39">
        <v>1715.771</v>
      </c>
      <c r="O21" s="40">
        <f t="shared" si="1"/>
        <v>54.4065836787</v>
      </c>
      <c r="P21" s="41">
        <f t="shared" si="0"/>
        <v>1636.573227529412</v>
      </c>
    </row>
    <row r="22" spans="1:16" ht="15" customHeight="1">
      <c r="A22" s="33">
        <v>2540</v>
      </c>
      <c r="B22" s="38">
        <v>26.07</v>
      </c>
      <c r="C22" s="38">
        <v>29.328</v>
      </c>
      <c r="D22" s="38">
        <v>25.751</v>
      </c>
      <c r="E22" s="38">
        <v>151.532</v>
      </c>
      <c r="F22" s="38">
        <v>255.309</v>
      </c>
      <c r="G22" s="38">
        <v>384.143</v>
      </c>
      <c r="H22" s="38">
        <v>270.229</v>
      </c>
      <c r="I22" s="38">
        <v>123.174</v>
      </c>
      <c r="J22" s="38">
        <v>88.788</v>
      </c>
      <c r="K22" s="38">
        <v>60.827</v>
      </c>
      <c r="L22" s="38">
        <v>33.791</v>
      </c>
      <c r="M22" s="38">
        <v>26.646</v>
      </c>
      <c r="N22" s="39">
        <v>1475.588</v>
      </c>
      <c r="O22" s="40">
        <f t="shared" si="1"/>
        <v>46.7904528036</v>
      </c>
      <c r="P22" s="41">
        <f t="shared" si="0"/>
        <v>1636.573227529412</v>
      </c>
    </row>
    <row r="23" spans="1:16" ht="15" customHeight="1">
      <c r="A23" s="33">
        <v>2541</v>
      </c>
      <c r="B23" s="38">
        <v>18.629</v>
      </c>
      <c r="C23" s="38">
        <v>21.402</v>
      </c>
      <c r="D23" s="38">
        <v>24.572</v>
      </c>
      <c r="E23" s="38">
        <v>51.662</v>
      </c>
      <c r="F23" s="38">
        <v>141.217</v>
      </c>
      <c r="G23" s="38">
        <v>214.974</v>
      </c>
      <c r="H23" s="38">
        <v>67.91</v>
      </c>
      <c r="I23" s="38">
        <v>46.314</v>
      </c>
      <c r="J23" s="38">
        <v>21.143</v>
      </c>
      <c r="K23" s="38">
        <v>20.574</v>
      </c>
      <c r="L23" s="38">
        <v>17.309</v>
      </c>
      <c r="M23" s="38">
        <v>16.787</v>
      </c>
      <c r="N23" s="39">
        <v>662.4929999999999</v>
      </c>
      <c r="O23" s="40">
        <f t="shared" si="1"/>
        <v>21.0074542821</v>
      </c>
      <c r="P23" s="41">
        <f t="shared" si="0"/>
        <v>1636.573227529412</v>
      </c>
    </row>
    <row r="24" spans="1:16" ht="15" customHeight="1">
      <c r="A24" s="33">
        <v>2542</v>
      </c>
      <c r="B24" s="38">
        <v>15.626</v>
      </c>
      <c r="C24" s="38">
        <v>63.52</v>
      </c>
      <c r="D24" s="38">
        <v>82.738</v>
      </c>
      <c r="E24" s="38">
        <v>76.845</v>
      </c>
      <c r="F24" s="38">
        <v>294.615</v>
      </c>
      <c r="G24" s="38">
        <v>362.89</v>
      </c>
      <c r="H24" s="38">
        <v>208.092</v>
      </c>
      <c r="I24" s="38">
        <v>142.703</v>
      </c>
      <c r="J24" s="38">
        <v>73.011</v>
      </c>
      <c r="K24" s="38">
        <v>44.804</v>
      </c>
      <c r="L24" s="38">
        <v>28.723</v>
      </c>
      <c r="M24" s="38">
        <v>29.602</v>
      </c>
      <c r="N24" s="39">
        <v>1423.169</v>
      </c>
      <c r="O24" s="40">
        <f t="shared" si="1"/>
        <v>45.128262039300004</v>
      </c>
      <c r="P24" s="41">
        <f t="shared" si="0"/>
        <v>1636.573227529412</v>
      </c>
    </row>
    <row r="25" spans="1:16" ht="15" customHeight="1">
      <c r="A25" s="33">
        <v>2543</v>
      </c>
      <c r="B25" s="38">
        <v>40.259</v>
      </c>
      <c r="C25" s="38">
        <v>114.866</v>
      </c>
      <c r="D25" s="38">
        <v>142.34</v>
      </c>
      <c r="E25" s="38">
        <v>294.084</v>
      </c>
      <c r="F25" s="38">
        <v>254.305</v>
      </c>
      <c r="G25" s="38">
        <v>383.288</v>
      </c>
      <c r="H25" s="38">
        <v>257.502</v>
      </c>
      <c r="I25" s="38">
        <v>138.175</v>
      </c>
      <c r="J25" s="38">
        <v>83.795</v>
      </c>
      <c r="K25" s="38">
        <v>57.213</v>
      </c>
      <c r="L25" s="38">
        <v>31.939</v>
      </c>
      <c r="M25" s="38">
        <v>37.535</v>
      </c>
      <c r="N25" s="39">
        <v>1835.3010000000002</v>
      </c>
      <c r="O25" s="40">
        <f t="shared" si="1"/>
        <v>58.1968441197</v>
      </c>
      <c r="P25" s="41">
        <f t="shared" si="0"/>
        <v>1636.573227529412</v>
      </c>
    </row>
    <row r="26" spans="1:16" ht="15" customHeight="1">
      <c r="A26" s="33">
        <v>2544</v>
      </c>
      <c r="B26" s="38">
        <v>19.843</v>
      </c>
      <c r="C26" s="38">
        <v>65.996</v>
      </c>
      <c r="D26" s="38">
        <v>67.764</v>
      </c>
      <c r="E26" s="38">
        <v>176.558</v>
      </c>
      <c r="F26" s="38">
        <v>469.981</v>
      </c>
      <c r="G26" s="38">
        <v>233.444</v>
      </c>
      <c r="H26" s="38">
        <v>198.867</v>
      </c>
      <c r="I26" s="38">
        <v>162.268</v>
      </c>
      <c r="J26" s="38">
        <v>87.801</v>
      </c>
      <c r="K26" s="38">
        <v>55.858</v>
      </c>
      <c r="L26" s="38">
        <v>31.727</v>
      </c>
      <c r="M26" s="38">
        <v>24.249</v>
      </c>
      <c r="N26" s="39">
        <v>1594.356</v>
      </c>
      <c r="O26" s="40">
        <f t="shared" si="1"/>
        <v>50.5565504532</v>
      </c>
      <c r="P26" s="41">
        <f t="shared" si="0"/>
        <v>1636.573227529412</v>
      </c>
    </row>
    <row r="27" spans="1:16" ht="15" customHeight="1">
      <c r="A27" s="33">
        <v>2545</v>
      </c>
      <c r="B27" s="38">
        <v>19.265</v>
      </c>
      <c r="C27" s="38">
        <v>59.589</v>
      </c>
      <c r="D27" s="38">
        <v>120.78</v>
      </c>
      <c r="E27" s="38">
        <v>160.008</v>
      </c>
      <c r="F27" s="38">
        <v>434.497</v>
      </c>
      <c r="G27" s="38">
        <v>531.127</v>
      </c>
      <c r="H27" s="38">
        <v>254.603</v>
      </c>
      <c r="I27" s="38">
        <v>186.762</v>
      </c>
      <c r="J27" s="38">
        <v>98.477</v>
      </c>
      <c r="K27" s="38">
        <v>85.029</v>
      </c>
      <c r="L27" s="38">
        <v>46.756</v>
      </c>
      <c r="M27" s="38">
        <v>35.275</v>
      </c>
      <c r="N27" s="39">
        <v>2032.1680000000003</v>
      </c>
      <c r="O27" s="40">
        <f t="shared" si="1"/>
        <v>64.43943762960001</v>
      </c>
      <c r="P27" s="41">
        <f t="shared" si="0"/>
        <v>1636.573227529412</v>
      </c>
    </row>
    <row r="28" spans="1:16" ht="15" customHeight="1">
      <c r="A28" s="33">
        <v>2546</v>
      </c>
      <c r="B28" s="38">
        <v>29.357</v>
      </c>
      <c r="C28" s="38">
        <v>36.115</v>
      </c>
      <c r="D28" s="38">
        <v>58.183</v>
      </c>
      <c r="E28" s="38">
        <v>149.294</v>
      </c>
      <c r="F28" s="38">
        <v>268.514</v>
      </c>
      <c r="G28" s="38">
        <v>420.123</v>
      </c>
      <c r="H28" s="38">
        <v>172.394</v>
      </c>
      <c r="I28" s="38">
        <v>78.98</v>
      </c>
      <c r="J28" s="38">
        <v>47.838</v>
      </c>
      <c r="K28" s="38">
        <v>37.93</v>
      </c>
      <c r="L28" s="38">
        <v>25.906</v>
      </c>
      <c r="M28" s="38">
        <v>22.153</v>
      </c>
      <c r="N28" s="39">
        <v>1346.787</v>
      </c>
      <c r="O28" s="40">
        <f t="shared" si="1"/>
        <v>42.7062117339</v>
      </c>
      <c r="P28" s="41">
        <f t="shared" si="0"/>
        <v>1636.573227529412</v>
      </c>
    </row>
    <row r="29" spans="1:16" ht="15" customHeight="1">
      <c r="A29" s="33">
        <v>2549</v>
      </c>
      <c r="B29" s="38">
        <v>77.23123199999999</v>
      </c>
      <c r="C29" s="38">
        <v>89.204544</v>
      </c>
      <c r="D29" s="38">
        <v>116.19158400000002</v>
      </c>
      <c r="E29" s="38">
        <v>347.7168</v>
      </c>
      <c r="F29" s="38">
        <v>624.9493440000001</v>
      </c>
      <c r="G29" s="38">
        <v>726.9911999999999</v>
      </c>
      <c r="H29" s="38">
        <v>417.83212799999995</v>
      </c>
      <c r="I29" s="38">
        <v>166.383072</v>
      </c>
      <c r="J29" s="38">
        <v>98.02598400000002</v>
      </c>
      <c r="K29" s="38">
        <v>75.092832</v>
      </c>
      <c r="L29" s="38">
        <v>56.18246400000001</v>
      </c>
      <c r="M29" s="38">
        <v>52.42147200000002</v>
      </c>
      <c r="N29" s="39">
        <f aca="true" t="shared" si="2" ref="N29:N37">SUM(B29:M29)</f>
        <v>2848.222656</v>
      </c>
      <c r="O29" s="40">
        <f t="shared" si="1"/>
        <v>90.31628595496319</v>
      </c>
      <c r="P29" s="41">
        <f t="shared" si="0"/>
        <v>1636.573227529412</v>
      </c>
    </row>
    <row r="30" spans="1:16" ht="15" customHeight="1">
      <c r="A30" s="33">
        <v>2550</v>
      </c>
      <c r="B30" s="38">
        <v>42.818112</v>
      </c>
      <c r="C30" s="38">
        <v>73.904832</v>
      </c>
      <c r="D30" s="38">
        <v>113.23411200000001</v>
      </c>
      <c r="E30" s="38">
        <v>134.39779200000004</v>
      </c>
      <c r="F30" s="38">
        <v>260.2480320000001</v>
      </c>
      <c r="G30" s="38">
        <v>319.92796799999996</v>
      </c>
      <c r="H30" s="38">
        <v>188.34335999999996</v>
      </c>
      <c r="I30" s="38">
        <v>103.80441600000002</v>
      </c>
      <c r="J30" s="38">
        <v>69.98140799999999</v>
      </c>
      <c r="K30" s="38">
        <v>59.96159999999999</v>
      </c>
      <c r="L30" s="38">
        <v>51.94886400000003</v>
      </c>
      <c r="M30" s="38">
        <v>41.95670399999998</v>
      </c>
      <c r="N30" s="39">
        <f t="shared" si="2"/>
        <v>1460.5272000000002</v>
      </c>
      <c r="O30" s="40">
        <f t="shared" si="1"/>
        <v>46.31287935384001</v>
      </c>
      <c r="P30" s="41">
        <f t="shared" si="0"/>
        <v>1636.573227529412</v>
      </c>
    </row>
    <row r="31" spans="1:16" ht="15" customHeight="1">
      <c r="A31" s="33">
        <v>2551</v>
      </c>
      <c r="B31" s="38">
        <v>39.11328</v>
      </c>
      <c r="C31" s="38">
        <v>90.81072</v>
      </c>
      <c r="D31" s="38">
        <v>103.51152</v>
      </c>
      <c r="E31" s="38">
        <v>191.57904</v>
      </c>
      <c r="F31" s="38">
        <v>375.78384</v>
      </c>
      <c r="G31" s="38">
        <v>405.1252799999999</v>
      </c>
      <c r="H31" s="38">
        <v>284.72688</v>
      </c>
      <c r="I31" s="38">
        <v>207.01871999999995</v>
      </c>
      <c r="J31" s="38">
        <v>94.87152000000002</v>
      </c>
      <c r="K31" s="38">
        <v>74.86560000000001</v>
      </c>
      <c r="L31" s="38">
        <v>42.56496000000001</v>
      </c>
      <c r="M31" s="38">
        <v>33.94656</v>
      </c>
      <c r="N31" s="39">
        <f t="shared" si="2"/>
        <v>1943.9179199999999</v>
      </c>
      <c r="O31" s="40">
        <f t="shared" si="1"/>
        <v>61.641054067823994</v>
      </c>
      <c r="P31" s="41">
        <f t="shared" si="0"/>
        <v>1636.573227529412</v>
      </c>
    </row>
    <row r="32" spans="1:16" ht="15" customHeight="1">
      <c r="A32" s="33">
        <v>2552</v>
      </c>
      <c r="B32" s="38">
        <v>31.768416</v>
      </c>
      <c r="C32" s="38">
        <v>50.89305600000001</v>
      </c>
      <c r="D32" s="38">
        <v>152.81568000000001</v>
      </c>
      <c r="E32" s="38">
        <v>77.42736000000002</v>
      </c>
      <c r="F32" s="38">
        <v>124.54992</v>
      </c>
      <c r="G32" s="38">
        <v>241.71523200000007</v>
      </c>
      <c r="H32" s="38">
        <v>177.81552000000002</v>
      </c>
      <c r="I32" s="38">
        <v>73.08144</v>
      </c>
      <c r="J32" s="38">
        <v>43.848000000000006</v>
      </c>
      <c r="K32" s="38">
        <v>34.56172800000001</v>
      </c>
      <c r="L32" s="38">
        <v>24.595487999999992</v>
      </c>
      <c r="M32" s="38">
        <v>22.142592000000008</v>
      </c>
      <c r="N32" s="39">
        <f t="shared" si="2"/>
        <v>1055.214432</v>
      </c>
      <c r="O32" s="40">
        <f t="shared" si="1"/>
        <v>33.4605330743904</v>
      </c>
      <c r="P32" s="41">
        <f t="shared" si="0"/>
        <v>1636.573227529412</v>
      </c>
    </row>
    <row r="33" spans="1:16" ht="15" customHeight="1">
      <c r="A33" s="33">
        <v>2553</v>
      </c>
      <c r="B33" s="38">
        <v>18.019584000000005</v>
      </c>
      <c r="C33" s="38">
        <v>17.535744</v>
      </c>
      <c r="D33" s="38">
        <v>27.100223999999997</v>
      </c>
      <c r="E33" s="38">
        <v>86.21856000000001</v>
      </c>
      <c r="F33" s="38">
        <v>254.39616000000007</v>
      </c>
      <c r="G33" s="38">
        <v>401.69952000000006</v>
      </c>
      <c r="H33" s="38">
        <v>219.51648000000006</v>
      </c>
      <c r="I33" s="38">
        <v>98.56512</v>
      </c>
      <c r="J33" s="38">
        <v>61.508160000000004</v>
      </c>
      <c r="K33" s="38">
        <v>44.95391999999999</v>
      </c>
      <c r="L33" s="38">
        <v>28.321919999999995</v>
      </c>
      <c r="M33" s="38">
        <v>31.584383999999996</v>
      </c>
      <c r="N33" s="39">
        <f t="shared" si="2"/>
        <v>1289.4197760000002</v>
      </c>
      <c r="O33" s="40">
        <f t="shared" si="1"/>
        <v>40.88711427102721</v>
      </c>
      <c r="P33" s="41">
        <f t="shared" si="0"/>
        <v>1636.573227529412</v>
      </c>
    </row>
    <row r="34" spans="1:16" ht="15" customHeight="1">
      <c r="A34" s="33">
        <v>2554</v>
      </c>
      <c r="B34" s="38">
        <v>58.149792000000005</v>
      </c>
      <c r="C34" s="38">
        <v>113.92703999999999</v>
      </c>
      <c r="D34" s="38">
        <v>146.49984000000003</v>
      </c>
      <c r="E34" s="38">
        <v>288.6624</v>
      </c>
      <c r="F34" s="38">
        <v>741.03984</v>
      </c>
      <c r="G34" s="38">
        <v>805.3819200000002</v>
      </c>
      <c r="H34" s="38">
        <v>455.75135999999986</v>
      </c>
      <c r="I34" s="38">
        <v>184.10544000000004</v>
      </c>
      <c r="J34" s="38">
        <v>94.6296</v>
      </c>
      <c r="K34" s="38">
        <v>67.44384000000001</v>
      </c>
      <c r="L34" s="38">
        <v>45.627839999999956</v>
      </c>
      <c r="M34" s="38">
        <v>39.455424</v>
      </c>
      <c r="N34" s="39">
        <f t="shared" si="2"/>
        <v>3040.6743360000005</v>
      </c>
      <c r="O34" s="40">
        <f t="shared" si="1"/>
        <v>96.41887099225922</v>
      </c>
      <c r="P34" s="41">
        <f t="shared" si="0"/>
        <v>1636.573227529412</v>
      </c>
    </row>
    <row r="35" spans="1:16" ht="15" customHeight="1">
      <c r="A35" s="33">
        <v>2555</v>
      </c>
      <c r="B35" s="38">
        <v>37.20384</v>
      </c>
      <c r="C35" s="38">
        <v>53.50752</v>
      </c>
      <c r="D35" s="38">
        <v>56.82527999999999</v>
      </c>
      <c r="E35" s="38">
        <v>132.29136</v>
      </c>
      <c r="F35" s="38">
        <v>301.24224</v>
      </c>
      <c r="G35" s="38">
        <v>384.6182399999999</v>
      </c>
      <c r="H35" s="38">
        <v>190.22688000000005</v>
      </c>
      <c r="I35" s="38">
        <v>113.36976</v>
      </c>
      <c r="J35" s="38">
        <v>73.55232000000002</v>
      </c>
      <c r="K35" s="38">
        <v>50.36256</v>
      </c>
      <c r="L35" s="38">
        <v>38.75904</v>
      </c>
      <c r="M35" s="38">
        <v>38.48688000000001</v>
      </c>
      <c r="N35" s="39">
        <f t="shared" si="2"/>
        <v>1470.44592</v>
      </c>
      <c r="O35" s="40">
        <f t="shared" si="1"/>
        <v>46.627398989423995</v>
      </c>
      <c r="P35" s="41">
        <f t="shared" si="0"/>
        <v>1636.573227529412</v>
      </c>
    </row>
    <row r="36" spans="1:16" ht="15" customHeight="1">
      <c r="A36" s="33">
        <v>2556</v>
      </c>
      <c r="B36" s="38">
        <v>21.98016000000001</v>
      </c>
      <c r="C36" s="38">
        <v>27.644544000000003</v>
      </c>
      <c r="D36" s="38">
        <v>29.260224</v>
      </c>
      <c r="E36" s="38">
        <v>63.266400000000004</v>
      </c>
      <c r="F36" s="38">
        <v>304.316352</v>
      </c>
      <c r="G36" s="38">
        <v>408.04128</v>
      </c>
      <c r="H36" s="38">
        <v>270.500256</v>
      </c>
      <c r="I36" s="38">
        <v>138.10003200000003</v>
      </c>
      <c r="J36" s="38">
        <v>89.94672000000003</v>
      </c>
      <c r="K36" s="38">
        <v>54.40608000000001</v>
      </c>
      <c r="L36" s="38">
        <v>35.38944000000001</v>
      </c>
      <c r="M36" s="38">
        <v>30.112128</v>
      </c>
      <c r="N36" s="39">
        <f t="shared" si="2"/>
        <v>1472.963616</v>
      </c>
      <c r="O36" s="40">
        <f t="shared" si="1"/>
        <v>46.7072343742752</v>
      </c>
      <c r="P36" s="41">
        <f t="shared" si="0"/>
        <v>1636.573227529412</v>
      </c>
    </row>
    <row r="37" spans="1:16" ht="15" customHeight="1">
      <c r="A37" s="33">
        <v>2557</v>
      </c>
      <c r="B37" s="38">
        <v>25.065504000000004</v>
      </c>
      <c r="C37" s="38">
        <v>30.310848</v>
      </c>
      <c r="D37" s="38">
        <v>70.23456</v>
      </c>
      <c r="E37" s="38">
        <v>127.54713600000001</v>
      </c>
      <c r="F37" s="38">
        <v>294.897888</v>
      </c>
      <c r="G37" s="38">
        <v>307.53993599999995</v>
      </c>
      <c r="H37" s="38">
        <v>151.80566400000004</v>
      </c>
      <c r="I37" s="38">
        <v>117.69062400000006</v>
      </c>
      <c r="J37" s="38">
        <v>61.67664</v>
      </c>
      <c r="K37" s="38">
        <v>45.760895999999995</v>
      </c>
      <c r="L37" s="38">
        <v>28.408320000000003</v>
      </c>
      <c r="M37" s="38">
        <v>25.225344000000007</v>
      </c>
      <c r="N37" s="39">
        <f t="shared" si="2"/>
        <v>1286.1633599999998</v>
      </c>
      <c r="O37" s="40">
        <f t="shared" si="1"/>
        <v>40.783854296592</v>
      </c>
      <c r="P37" s="41">
        <f t="shared" si="0"/>
        <v>1636.573227529412</v>
      </c>
    </row>
    <row r="38" spans="1:16" ht="15" customHeight="1">
      <c r="A38" s="33">
        <v>2558</v>
      </c>
      <c r="B38" s="38">
        <v>28.049760000000017</v>
      </c>
      <c r="C38" s="38">
        <v>33.14736000000001</v>
      </c>
      <c r="D38" s="38">
        <v>33.587999999999994</v>
      </c>
      <c r="E38" s="38">
        <v>87.400512</v>
      </c>
      <c r="F38" s="38">
        <v>320.71680000000003</v>
      </c>
      <c r="G38" s="38">
        <v>130.12876799999998</v>
      </c>
      <c r="H38" s="38">
        <v>147.445056</v>
      </c>
      <c r="I38" s="38">
        <v>105.02870400000002</v>
      </c>
      <c r="J38" s="38">
        <v>52.95024</v>
      </c>
      <c r="K38" s="38">
        <v>32.13648</v>
      </c>
      <c r="L38" s="38">
        <v>19.294848000000027</v>
      </c>
      <c r="M38" s="38">
        <v>13.687488000000002</v>
      </c>
      <c r="N38" s="39">
        <f>SUM(B38:M38)</f>
        <v>1003.5740160000003</v>
      </c>
      <c r="O38" s="40">
        <f t="shared" si="1"/>
        <v>31.82303097515521</v>
      </c>
      <c r="P38" s="41">
        <f t="shared" si="0"/>
        <v>1636.573227529412</v>
      </c>
    </row>
    <row r="39" spans="1:16" ht="15" customHeight="1">
      <c r="A39" s="33">
        <v>2559</v>
      </c>
      <c r="B39" s="38">
        <v>14.589504000000003</v>
      </c>
      <c r="C39" s="38">
        <v>23.38848</v>
      </c>
      <c r="D39" s="38">
        <v>55.97769600000001</v>
      </c>
      <c r="E39" s="38">
        <v>112.26556799999999</v>
      </c>
      <c r="F39" s="38">
        <v>211.847616</v>
      </c>
      <c r="G39" s="38">
        <v>331.67664</v>
      </c>
      <c r="H39" s="38">
        <v>140.057856</v>
      </c>
      <c r="I39" s="38">
        <v>112.72608000000005</v>
      </c>
      <c r="J39" s="38">
        <v>53.16710400000001</v>
      </c>
      <c r="K39" s="38">
        <v>41.42448000000002</v>
      </c>
      <c r="L39" s="38">
        <v>26.20944</v>
      </c>
      <c r="M39" s="38">
        <v>23.42304</v>
      </c>
      <c r="N39" s="39">
        <f>SUM(B39:M39)</f>
        <v>1146.753504</v>
      </c>
      <c r="O39" s="40">
        <f t="shared" si="1"/>
        <v>36.3632095857888</v>
      </c>
      <c r="P39" s="41">
        <f t="shared" si="0"/>
        <v>1636.573227529412</v>
      </c>
    </row>
    <row r="40" spans="1:16" ht="15" customHeight="1">
      <c r="A40" s="33">
        <v>2560</v>
      </c>
      <c r="B40" s="38">
        <v>18.24</v>
      </c>
      <c r="C40" s="38">
        <v>35.69</v>
      </c>
      <c r="D40" s="38">
        <v>55.19</v>
      </c>
      <c r="E40" s="38">
        <v>162.75</v>
      </c>
      <c r="F40" s="38">
        <v>218.28</v>
      </c>
      <c r="G40" s="38">
        <v>333.17</v>
      </c>
      <c r="H40" s="38">
        <v>307.34</v>
      </c>
      <c r="I40" s="38">
        <v>155.05</v>
      </c>
      <c r="J40" s="38">
        <v>87.09</v>
      </c>
      <c r="K40" s="38">
        <v>64.79</v>
      </c>
      <c r="L40" s="38">
        <v>37.69</v>
      </c>
      <c r="M40" s="38">
        <v>31.98</v>
      </c>
      <c r="N40" s="39">
        <f>SUM(B40:M40)</f>
        <v>1507.2599999999998</v>
      </c>
      <c r="O40" s="40">
        <f t="shared" si="1"/>
        <v>47.79476242199999</v>
      </c>
      <c r="P40" s="41">
        <f t="shared" si="0"/>
        <v>1636.573227529412</v>
      </c>
    </row>
    <row r="41" spans="1:16" ht="15" customHeight="1">
      <c r="A41" s="48">
        <v>2561</v>
      </c>
      <c r="B41" s="49">
        <v>25.7</v>
      </c>
      <c r="C41" s="49">
        <v>49.7</v>
      </c>
      <c r="D41" s="49">
        <v>79.1</v>
      </c>
      <c r="E41" s="49">
        <v>155.7</v>
      </c>
      <c r="F41" s="49">
        <v>291.8</v>
      </c>
      <c r="G41" s="49">
        <v>288.9</v>
      </c>
      <c r="H41" s="49">
        <v>229.9</v>
      </c>
      <c r="I41" s="49">
        <v>116.8</v>
      </c>
      <c r="J41" s="49">
        <v>70.3</v>
      </c>
      <c r="K41" s="49">
        <v>54</v>
      </c>
      <c r="L41" s="49">
        <v>32.6</v>
      </c>
      <c r="M41" s="49">
        <v>26.9</v>
      </c>
      <c r="N41" s="50">
        <f>SUM(B41:M41)</f>
        <v>1421.3999999999999</v>
      </c>
      <c r="O41" s="51">
        <f t="shared" si="1"/>
        <v>45.07216758</v>
      </c>
      <c r="P41" s="46"/>
    </row>
    <row r="42" spans="1:16" ht="15" customHeight="1">
      <c r="A42" s="33">
        <v>2562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45"/>
      <c r="P42" s="46"/>
    </row>
    <row r="43" spans="1:16" ht="15" customHeight="1">
      <c r="A43" s="33">
        <v>2563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45"/>
      <c r="P43" s="46"/>
    </row>
    <row r="44" spans="1:16" ht="15" customHeight="1">
      <c r="A44" s="36" t="s">
        <v>19</v>
      </c>
      <c r="B44" s="37">
        <f>MAX(B7:B40)</f>
        <v>77.23123199999999</v>
      </c>
      <c r="C44" s="37">
        <f aca="true" t="shared" si="3" ref="C44:O44">MAX(C7:C40)</f>
        <v>114.866</v>
      </c>
      <c r="D44" s="37">
        <f t="shared" si="3"/>
        <v>152.81568000000001</v>
      </c>
      <c r="E44" s="37">
        <f t="shared" si="3"/>
        <v>347.7168</v>
      </c>
      <c r="F44" s="37">
        <f t="shared" si="3"/>
        <v>741.03984</v>
      </c>
      <c r="G44" s="37">
        <f t="shared" si="3"/>
        <v>805.3819200000002</v>
      </c>
      <c r="H44" s="37">
        <f t="shared" si="3"/>
        <v>460.8</v>
      </c>
      <c r="I44" s="37">
        <f t="shared" si="3"/>
        <v>316.6</v>
      </c>
      <c r="J44" s="37">
        <f t="shared" si="3"/>
        <v>183.3</v>
      </c>
      <c r="K44" s="37">
        <f t="shared" si="3"/>
        <v>124.1</v>
      </c>
      <c r="L44" s="37">
        <f t="shared" si="3"/>
        <v>77.2</v>
      </c>
      <c r="M44" s="37">
        <f t="shared" si="3"/>
        <v>77.8</v>
      </c>
      <c r="N44" s="37">
        <f t="shared" si="3"/>
        <v>3040.6743360000005</v>
      </c>
      <c r="O44" s="37">
        <f t="shared" si="3"/>
        <v>96.41887099225922</v>
      </c>
      <c r="P44" s="47"/>
    </row>
    <row r="45" spans="1:16" ht="15" customHeight="1">
      <c r="A45" s="36" t="s">
        <v>16</v>
      </c>
      <c r="B45" s="37">
        <f>AVERAGE(B7:B40)</f>
        <v>31.34650541176471</v>
      </c>
      <c r="C45" s="37">
        <f aca="true" t="shared" si="4" ref="C45:O45">AVERAGE(C7:C40)</f>
        <v>50.78096141176471</v>
      </c>
      <c r="D45" s="37">
        <f t="shared" si="4"/>
        <v>80.91966823529411</v>
      </c>
      <c r="E45" s="37">
        <f t="shared" si="4"/>
        <v>152.17205670588237</v>
      </c>
      <c r="F45" s="37">
        <f t="shared" si="4"/>
        <v>333.1657068235294</v>
      </c>
      <c r="G45" s="37">
        <f t="shared" si="4"/>
        <v>395.69864658823525</v>
      </c>
      <c r="H45" s="37">
        <f t="shared" si="4"/>
        <v>243.1633952941177</v>
      </c>
      <c r="I45" s="37">
        <f t="shared" si="4"/>
        <v>141.25695317647063</v>
      </c>
      <c r="J45" s="37">
        <f t="shared" si="4"/>
        <v>79.73066752941179</v>
      </c>
      <c r="K45" s="37">
        <f t="shared" si="4"/>
        <v>57.216265176470586</v>
      </c>
      <c r="L45" s="37">
        <f t="shared" si="4"/>
        <v>37.89628305882353</v>
      </c>
      <c r="M45" s="37">
        <f t="shared" si="4"/>
        <v>33.226118117647054</v>
      </c>
      <c r="N45" s="37">
        <f>SUM(B45:M45)</f>
        <v>1636.573227529412</v>
      </c>
      <c r="O45" s="37">
        <f t="shared" si="4"/>
        <v>51.895246072989394</v>
      </c>
      <c r="P45" s="47"/>
    </row>
    <row r="46" spans="1:16" ht="15" customHeight="1">
      <c r="A46" s="36" t="s">
        <v>20</v>
      </c>
      <c r="B46" s="37">
        <f>MIN(B7:B40)</f>
        <v>14.589504000000003</v>
      </c>
      <c r="C46" s="37">
        <f aca="true" t="shared" si="5" ref="C46:O46">MIN(C7:C40)</f>
        <v>17.535744</v>
      </c>
      <c r="D46" s="37">
        <f t="shared" si="5"/>
        <v>24.572</v>
      </c>
      <c r="E46" s="37">
        <f t="shared" si="5"/>
        <v>51.662</v>
      </c>
      <c r="F46" s="37">
        <f t="shared" si="5"/>
        <v>124.54992</v>
      </c>
      <c r="G46" s="37">
        <f t="shared" si="5"/>
        <v>130.12876799999998</v>
      </c>
      <c r="H46" s="37">
        <f t="shared" si="5"/>
        <v>67.91</v>
      </c>
      <c r="I46" s="37">
        <f t="shared" si="5"/>
        <v>46.314</v>
      </c>
      <c r="J46" s="37">
        <f t="shared" si="5"/>
        <v>21.143</v>
      </c>
      <c r="K46" s="37">
        <f t="shared" si="5"/>
        <v>20.574</v>
      </c>
      <c r="L46" s="37">
        <f t="shared" si="5"/>
        <v>17.309</v>
      </c>
      <c r="M46" s="37">
        <f t="shared" si="5"/>
        <v>13.687488000000002</v>
      </c>
      <c r="N46" s="37">
        <f t="shared" si="5"/>
        <v>662.4929999999999</v>
      </c>
      <c r="O46" s="37">
        <f t="shared" si="5"/>
        <v>21.0074542821</v>
      </c>
      <c r="P46" s="47"/>
    </row>
    <row r="47" spans="1:15" ht="21" customHeight="1">
      <c r="A47" s="56"/>
      <c r="B47" s="56"/>
      <c r="C47" s="19"/>
      <c r="D47" s="20"/>
      <c r="E47" s="20"/>
      <c r="F47" s="20"/>
      <c r="G47" s="20"/>
      <c r="H47" s="20"/>
      <c r="I47" s="20"/>
      <c r="J47" s="20"/>
      <c r="K47" s="20"/>
      <c r="L47" s="21"/>
      <c r="M47" s="21"/>
      <c r="N47" s="21"/>
      <c r="O47" s="22"/>
    </row>
    <row r="48" spans="1:15" ht="18" customHeight="1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6"/>
    </row>
    <row r="49" spans="1:15" ht="18" customHeight="1">
      <c r="A49" s="23"/>
      <c r="B49" s="52" t="s">
        <v>23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24"/>
      <c r="O49" s="24"/>
    </row>
    <row r="50" spans="1:15" ht="18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8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8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8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24.75" customHeight="1">
      <c r="A55" s="27"/>
      <c r="B55" s="28"/>
      <c r="C55" s="29"/>
      <c r="D55" s="26"/>
      <c r="E55" s="28"/>
      <c r="F55" s="28"/>
      <c r="G55" s="28"/>
      <c r="H55" s="28"/>
      <c r="I55" s="28"/>
      <c r="J55" s="28"/>
      <c r="K55" s="28"/>
      <c r="L55" s="28"/>
      <c r="M55" s="28"/>
      <c r="N55" s="30"/>
      <c r="O55" s="26"/>
    </row>
    <row r="56" spans="1:15" ht="24.75" customHeight="1">
      <c r="A56" s="27"/>
      <c r="B56" s="28"/>
      <c r="C56" s="28"/>
      <c r="D56" s="28"/>
      <c r="E56" s="26"/>
      <c r="F56" s="28"/>
      <c r="G56" s="28"/>
      <c r="H56" s="28"/>
      <c r="I56" s="28"/>
      <c r="J56" s="28"/>
      <c r="K56" s="28"/>
      <c r="L56" s="28"/>
      <c r="M56" s="28"/>
      <c r="N56" s="30"/>
      <c r="O56" s="26"/>
    </row>
    <row r="57" spans="1:15" ht="24.75" customHeight="1">
      <c r="A57" s="27"/>
      <c r="B57" s="28"/>
      <c r="C57" s="28"/>
      <c r="D57" s="28"/>
      <c r="E57" s="26"/>
      <c r="F57" s="28"/>
      <c r="G57" s="28"/>
      <c r="H57" s="28"/>
      <c r="I57" s="28"/>
      <c r="J57" s="28"/>
      <c r="K57" s="28"/>
      <c r="L57" s="28"/>
      <c r="M57" s="28"/>
      <c r="N57" s="30"/>
      <c r="O57" s="26"/>
    </row>
    <row r="58" spans="1:15" ht="24.75" customHeight="1">
      <c r="A58" s="27"/>
      <c r="B58" s="28"/>
      <c r="C58" s="28"/>
      <c r="D58" s="28"/>
      <c r="E58" s="26"/>
      <c r="F58" s="28"/>
      <c r="G58" s="28"/>
      <c r="H58" s="28"/>
      <c r="I58" s="28"/>
      <c r="J58" s="28"/>
      <c r="K58" s="28"/>
      <c r="L58" s="28"/>
      <c r="M58" s="28"/>
      <c r="N58" s="30"/>
      <c r="O58" s="26"/>
    </row>
    <row r="59" spans="1:15" ht="24.75" customHeight="1">
      <c r="A59" s="27"/>
      <c r="B59" s="28"/>
      <c r="C59" s="28"/>
      <c r="D59" s="28"/>
      <c r="E59" s="26"/>
      <c r="F59" s="28"/>
      <c r="G59" s="28"/>
      <c r="H59" s="28"/>
      <c r="I59" s="28"/>
      <c r="J59" s="28"/>
      <c r="K59" s="28"/>
      <c r="L59" s="28"/>
      <c r="M59" s="28"/>
      <c r="N59" s="30"/>
      <c r="O59" s="26"/>
    </row>
    <row r="60" ht="18" customHeight="1">
      <c r="A60" s="31"/>
    </row>
    <row r="61" ht="18" customHeight="1">
      <c r="A61" s="31"/>
    </row>
    <row r="62" ht="18" customHeight="1">
      <c r="A62" s="31"/>
    </row>
    <row r="63" ht="18" customHeight="1">
      <c r="A63" s="31"/>
    </row>
    <row r="64" ht="18" customHeight="1">
      <c r="A64" s="31"/>
    </row>
    <row r="65" ht="18" customHeight="1">
      <c r="A65" s="31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/>
    <row r="76" ht="18" customHeight="1"/>
    <row r="77" ht="18" customHeight="1"/>
    <row r="78" ht="18" customHeight="1"/>
    <row r="79" ht="18" customHeight="1"/>
  </sheetData>
  <sheetProtection/>
  <mergeCells count="5">
    <mergeCell ref="B49:M49"/>
    <mergeCell ref="A2:O2"/>
    <mergeCell ref="L3:O3"/>
    <mergeCell ref="A3:D3"/>
    <mergeCell ref="A47:B47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2016-07-08T07:49:44Z</cp:lastPrinted>
  <dcterms:created xsi:type="dcterms:W3CDTF">1994-01-31T08:04:27Z</dcterms:created>
  <dcterms:modified xsi:type="dcterms:W3CDTF">2019-04-18T07:34:12Z</dcterms:modified>
  <cp:category/>
  <cp:version/>
  <cp:contentType/>
  <cp:contentStatus/>
</cp:coreProperties>
</file>