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<sst xmlns="http://schemas.openxmlformats.org/spreadsheetml/2006/main" count="52" uniqueCount="26">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</sst>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SW.5A แม่น้ำปาย อ.เมือง จ.แม่ฮ่องสอน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8530164"/>
        <c:axId val="46048165"/>
      </c:scatterChart>
      <c:valAx>
        <c:axId val="85301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048165"/>
        <c:crossesAt val="10"/>
        <c:crossBetween val="midCat"/>
        <c:dispUnits/>
        <c:majorUnit val="10"/>
      </c:valAx>
      <c:valAx>
        <c:axId val="4604816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530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COUNT(J41:J75)</f>
        <v>33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AVERAGE(J41:J75)</f>
        <v>442.86393939393935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(VAR(J41:J75))</f>
        <v>31623.056637121248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2527</v>
      </c>
      <c r="B6" s="16">
        <v>330.8</v>
      </c>
      <c r="C6" s="17">
        <v>2554</v>
      </c>
      <c r="D6" s="18">
        <v>891.4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STDEV(J41:J75)</f>
        <v>177.82872837964413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2528</v>
      </c>
      <c r="B7" s="16">
        <v>434</v>
      </c>
      <c r="C7" s="17">
        <v>2555</v>
      </c>
      <c r="D7" s="18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2529</v>
      </c>
      <c r="B8" s="16">
        <v>590.4</v>
      </c>
      <c r="C8" s="17">
        <v>2556</v>
      </c>
      <c r="D8" s="18">
        <v>384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2530</v>
      </c>
      <c r="B9" s="16">
        <v>877</v>
      </c>
      <c r="C9" s="17">
        <v>2557</v>
      </c>
      <c r="D9" s="18">
        <v>254.6</v>
      </c>
      <c r="E9" s="20"/>
      <c r="F9" s="20"/>
      <c r="U9" s="2" t="s">
        <v>17</v>
      </c>
      <c r="V9" s="21">
        <f>+B80</f>
        <v>0.538811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2531</v>
      </c>
      <c r="B10" s="16">
        <v>216.6</v>
      </c>
      <c r="C10" s="17">
        <v>2558</v>
      </c>
      <c r="D10" s="18">
        <v>475.2</v>
      </c>
      <c r="E10" s="22"/>
      <c r="F10" s="23"/>
      <c r="U10" s="2" t="s">
        <v>18</v>
      </c>
      <c r="V10" s="21">
        <f>+B81</f>
        <v>1.122493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2532</v>
      </c>
      <c r="B11" s="16">
        <v>339.5</v>
      </c>
      <c r="C11" s="17">
        <v>2559</v>
      </c>
      <c r="D11" s="18">
        <v>464.8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2533</v>
      </c>
      <c r="B12" s="16">
        <v>384.6</v>
      </c>
      <c r="C12" s="17">
        <v>2560</v>
      </c>
      <c r="D12" s="18">
        <v>327.15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2534</v>
      </c>
      <c r="B13" s="16">
        <v>424</v>
      </c>
      <c r="C13" s="17">
        <v>2561</v>
      </c>
      <c r="D13" s="18">
        <v>495.4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2535</v>
      </c>
      <c r="B14" s="16">
        <v>410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2536</v>
      </c>
      <c r="B15" s="16">
        <v>322.4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2537</v>
      </c>
      <c r="B16" s="16">
        <v>746.8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2538</v>
      </c>
      <c r="B17" s="16">
        <v>601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2539</v>
      </c>
      <c r="B18" s="16">
        <v>340.6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2540</v>
      </c>
      <c r="B19" s="16">
        <v>415.4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2541</v>
      </c>
      <c r="B20" s="30">
        <v>278.7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2542</v>
      </c>
      <c r="B21" s="30">
        <v>246.1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2543</v>
      </c>
      <c r="B22" s="16">
        <v>366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2544</v>
      </c>
      <c r="B23" s="16">
        <v>499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2545</v>
      </c>
      <c r="B24" s="16">
        <v>618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2546</v>
      </c>
      <c r="B25" s="16">
        <v>340.58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2547</v>
      </c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2548</v>
      </c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2549</v>
      </c>
      <c r="B28" s="30">
        <v>831.88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2550</v>
      </c>
      <c r="B29" s="35">
        <v>365.1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2551</v>
      </c>
      <c r="B30" s="36">
        <v>334.7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2552</v>
      </c>
      <c r="B31" s="30">
        <v>296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2553</v>
      </c>
      <c r="B32" s="43">
        <v>354</v>
      </c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8"/>
      <c r="C34" s="52" t="s">
        <v>2</v>
      </c>
      <c r="D34" s="53">
        <f aca="true" t="shared" si="1" ref="D34:O34">ROUND((((-LN(-LN(1-1/D33)))+$B$83*$B$84)/$B$83),2)</f>
        <v>415.57</v>
      </c>
      <c r="E34" s="52">
        <f t="shared" si="1"/>
        <v>500.52</v>
      </c>
      <c r="F34" s="54">
        <f t="shared" si="1"/>
        <v>554.88</v>
      </c>
      <c r="G34" s="54">
        <f t="shared" si="1"/>
        <v>595.13</v>
      </c>
      <c r="H34" s="54">
        <f t="shared" si="1"/>
        <v>627.14</v>
      </c>
      <c r="I34" s="54">
        <f t="shared" si="1"/>
        <v>714.01</v>
      </c>
      <c r="J34" s="54">
        <f t="shared" si="1"/>
        <v>828.05</v>
      </c>
      <c r="K34" s="54">
        <f t="shared" si="1"/>
        <v>864.23</v>
      </c>
      <c r="L34" s="54">
        <f t="shared" si="1"/>
        <v>975.66</v>
      </c>
      <c r="M34" s="54">
        <f t="shared" si="1"/>
        <v>1086.27</v>
      </c>
      <c r="N34" s="54">
        <f t="shared" si="1"/>
        <v>1196.48</v>
      </c>
      <c r="O34" s="54">
        <f t="shared" si="1"/>
        <v>1341.88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5"/>
      <c r="C35" s="55"/>
      <c r="D35" s="55"/>
      <c r="E35" s="1"/>
      <c r="F35" s="2"/>
      <c r="S35" s="26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48"/>
      <c r="D37" s="48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2527</v>
      </c>
      <c r="J41" s="25">
        <v>330.8</v>
      </c>
      <c r="K41" s="26"/>
      <c r="S41" s="26"/>
      <c r="Y41" s="6"/>
      <c r="Z41" s="6"/>
      <c r="AA41" s="6"/>
      <c r="AB41" s="6"/>
    </row>
    <row r="42" spans="1:28" ht="21.75">
      <c r="A42" s="24"/>
      <c r="B42" s="55"/>
      <c r="C42" s="55"/>
      <c r="D42" s="55"/>
      <c r="E42" s="1"/>
      <c r="I42" s="26">
        <v>2528</v>
      </c>
      <c r="J42" s="25">
        <v>434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2529</v>
      </c>
      <c r="J43" s="25">
        <v>590.4</v>
      </c>
      <c r="K43" s="26"/>
      <c r="S43" s="26"/>
      <c r="Y43" s="6"/>
      <c r="Z43" s="6"/>
      <c r="AA43" s="6"/>
      <c r="AB43" s="6"/>
    </row>
    <row r="44" spans="1:28" ht="21.75">
      <c r="A44" s="24"/>
      <c r="B44" s="55"/>
      <c r="C44" s="55"/>
      <c r="D44" s="55"/>
      <c r="E44" s="1"/>
      <c r="I44" s="26">
        <v>2530</v>
      </c>
      <c r="J44" s="25">
        <v>877</v>
      </c>
      <c r="K44" s="26"/>
      <c r="S44" s="26"/>
      <c r="Y44" s="6"/>
      <c r="Z44" s="6"/>
      <c r="AA44" s="6"/>
      <c r="AB44" s="6"/>
    </row>
    <row r="45" spans="1:28" ht="21.75">
      <c r="A45" s="24"/>
      <c r="B45" s="55"/>
      <c r="C45" s="55"/>
      <c r="D45" s="55"/>
      <c r="E45" s="64"/>
      <c r="I45" s="26">
        <v>2531</v>
      </c>
      <c r="J45" s="25">
        <v>216.6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2532</v>
      </c>
      <c r="J46" s="25">
        <v>339.5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2533</v>
      </c>
      <c r="J47" s="25">
        <v>384.6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2534</v>
      </c>
      <c r="J48" s="25">
        <v>424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2535</v>
      </c>
      <c r="J49" s="25">
        <v>410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2536</v>
      </c>
      <c r="J50" s="25">
        <v>322.4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2537</v>
      </c>
      <c r="J51" s="25">
        <v>746.8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2538</v>
      </c>
      <c r="J52" s="25">
        <v>601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2539</v>
      </c>
      <c r="J53" s="25">
        <v>340.6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2540</v>
      </c>
      <c r="J54" s="25">
        <v>415.4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2541</v>
      </c>
      <c r="J55" s="25">
        <v>278.7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2542</v>
      </c>
      <c r="J56" s="26">
        <v>246.1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2543</v>
      </c>
      <c r="J57" s="26">
        <v>366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2544</v>
      </c>
      <c r="J58" s="26">
        <v>499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2545</v>
      </c>
      <c r="J59" s="26">
        <v>618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2546</v>
      </c>
      <c r="J60" s="26">
        <v>340.58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2547</v>
      </c>
      <c r="J61" s="26" t="s">
        <v>25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2548</v>
      </c>
      <c r="J62" s="26" t="s">
        <v>25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2549</v>
      </c>
      <c r="J63" s="70">
        <v>831.88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56"/>
      <c r="H64" s="56"/>
      <c r="I64" s="26">
        <v>2550</v>
      </c>
      <c r="J64" s="72">
        <v>365.1</v>
      </c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2551</v>
      </c>
      <c r="J65" s="26">
        <v>334.7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2552</v>
      </c>
      <c r="J66" s="68">
        <v>296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2553</v>
      </c>
      <c r="J67" s="74">
        <v>354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2554</v>
      </c>
      <c r="J68" s="26">
        <v>891.4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8">
        <v>2555</v>
      </c>
      <c r="J69" s="26">
        <v>358.8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2556</v>
      </c>
      <c r="J70" s="25">
        <v>384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2557</v>
      </c>
      <c r="J71" s="26">
        <v>254.6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68">
        <v>2558</v>
      </c>
      <c r="J72" s="26">
        <v>475.2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2559</v>
      </c>
      <c r="J73" s="26">
        <v>464.8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2560</v>
      </c>
      <c r="J74" s="26">
        <v>327.15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68">
        <v>2561</v>
      </c>
      <c r="J75" s="26">
        <v>495.4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0.538811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1.122493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0.006312214062531026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357.5038748171763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2019-06-14T06:58:49Z</dcterms:modified>
  <cp:category/>
  <cp:version/>
  <cp:contentType/>
  <cp:contentStatus/>
</cp:coreProperties>
</file>