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1"/>
  </bookViews>
  <sheets>
    <sheet name="กราฟน้ำท่าW.16A" sheetId="1" r:id="rId1"/>
    <sheet name="W.16A-H.05" sheetId="2" r:id="rId2"/>
  </sheets>
  <definedNames>
    <definedName name="_Regression_Int" localSheetId="1" hidden="1">1</definedName>
    <definedName name="Print_Area_MI">'W.16A-H.05'!$A$1:$N$6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<sst xmlns="http://schemas.openxmlformats.org/spreadsheetml/2006/main" count="29" uniqueCount="24">
  <si>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</si>
  <si>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</si>
  <si>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</si>
  <si>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</si>
  <si>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</si>
  <si>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</si>
  <si>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</si>
  <si>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</si>
  <si>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</si>
  <si>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</si>
  <si>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</si>
  <si>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</si>
  <si>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</si>
  <si>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</si>
  <si>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</si>
  <si>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</si>
  <si>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</si>
  <si>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</si>
  <si>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</si>
  <si>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</si>
  <si>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</si>
  <si>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W.16A  :  บ้านไฮ  อ.แจ้ห่ม  จ.ลำปาง</t>
  </si>
  <si>
    <t>แม่น้ำ  :  แม่น้ำวัง (W.16A)</t>
  </si>
  <si>
    <t xml:space="preserve"> พี้นที่รับน้ำ    1,392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</si>
</sst>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11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12" borderId="2" applyNumberFormat="0" applyAlignment="0" applyProtection="0"/>
    <xf numFmtId="0" fontId="19" fillId="0" borderId="3" applyNumberFormat="0" applyFill="0" applyAlignment="0" applyProtection="0"/>
    <xf numFmtId="0" fontId="23" fillId="6" borderId="0" applyNumberFormat="0" applyBorder="0" applyAlignment="0" applyProtection="0"/>
    <xf numFmtId="0" fontId="24" fillId="7" borderId="1" applyNumberFormat="0" applyAlignment="0" applyProtection="0"/>
    <xf numFmtId="0" fontId="25" fillId="7" borderId="0" applyNumberFormat="0" applyBorder="0" applyAlignment="0" applyProtection="0"/>
    <xf numFmtId="9" fontId="4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8" fillId="11" borderId="5" applyNumberFormat="0" applyAlignment="0" applyProtection="0"/>
    <xf numFmtId="0" fontId="0" fillId="4" borderId="6" applyNumberFormat="0" applyFont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5" xfId="0" applyNumberFormat="1" applyFont="1" applyFill="1" applyBorder="1" applyAlignment="1" applyProtection="1">
      <alignment horizontal="center" vertical="center"/>
      <protection/>
    </xf>
    <xf numFmtId="236" fontId="8" fillId="19" borderId="16" xfId="0" applyNumberFormat="1" applyFont="1" applyFill="1" applyBorder="1" applyAlignment="1" applyProtection="1">
      <alignment horizontal="center" vertical="center"/>
      <protection/>
    </xf>
    <xf numFmtId="236" fontId="8" fillId="5" borderId="16" xfId="0" applyNumberFormat="1" applyFont="1" applyFill="1" applyBorder="1" applyAlignment="1" applyProtection="1">
      <alignment horizontal="center" vertical="center"/>
      <protection/>
    </xf>
    <xf numFmtId="236" fontId="8" fillId="7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10" fillId="19" borderId="16" xfId="0" applyNumberFormat="1" applyFont="1" applyFill="1" applyBorder="1" applyAlignment="1" applyProtection="1">
      <alignment horizontal="center" vertical="center"/>
      <protection/>
    </xf>
    <xf numFmtId="236" fontId="8" fillId="7" borderId="15" xfId="0" applyNumberFormat="1" applyFont="1" applyFill="1" applyBorder="1" applyAlignment="1" applyProtection="1">
      <alignment horizontal="center" vertical="center"/>
      <protection/>
    </xf>
    <xf numFmtId="236" fontId="8" fillId="7" borderId="16" xfId="0" applyNumberFormat="1" applyFont="1" applyFill="1" applyBorder="1" applyAlignment="1" applyProtection="1">
      <alignment horizontal="center" vertical="center"/>
      <protection/>
    </xf>
    <xf numFmtId="1" fontId="15" fillId="5" borderId="15" xfId="0" applyNumberFormat="1" applyFont="1" applyFill="1" applyBorder="1" applyAlignment="1" applyProtection="1">
      <alignment horizontal="center" vertical="center"/>
      <protection/>
    </xf>
    <xf numFmtId="236" fontId="15" fillId="19" borderId="16" xfId="0" applyNumberFormat="1" applyFont="1" applyFill="1" applyBorder="1" applyAlignment="1" applyProtection="1">
      <alignment horizontal="center" vertical="center"/>
      <protection/>
    </xf>
    <xf numFmtId="236" fontId="15" fillId="5" borderId="16" xfId="0" applyNumberFormat="1" applyFont="1" applyFill="1" applyBorder="1" applyAlignment="1" applyProtection="1">
      <alignment horizontal="center" vertical="center"/>
      <protection/>
    </xf>
    <xf numFmtId="236" fontId="15" fillId="7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W.16A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บ้านไฮ อ.แจ้ห่ม จ.ลำปาง    </a:t>
            </a:r>
          </a:p>
        </c:rich>
      </c:tx>
      <c:layout>
        <c:manualLayout>
          <c:xMode val="factor"/>
          <c:yMode val="factor"/>
          <c:x val="0.00725"/>
          <c:y val="0.023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7"/>
          <c:y val="0.15825"/>
          <c:w val="0.8715"/>
          <c:h val="0.717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3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'W.16A-H.05'!$A$7:$A$30</c:f>
              <c:numCache>
                <c:ptCount val="24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</c:numCache>
            </c:numRef>
          </c:cat>
          <c:val>
            <c:numRef>
              <c:f>'W.16A-H.05'!$N$7:$N$30</c:f>
              <c:numCache>
                <c:ptCount val="24"/>
                <c:pt idx="0">
                  <c:v>350.48599999999993</c:v>
                </c:pt>
                <c:pt idx="1">
                  <c:v>290.59200000000004</c:v>
                </c:pt>
                <c:pt idx="2">
                  <c:v>165.15099999999998</c:v>
                </c:pt>
                <c:pt idx="3">
                  <c:v>100.02699999999997</c:v>
                </c:pt>
                <c:pt idx="4">
                  <c:v>301.9870000000001</c:v>
                </c:pt>
                <c:pt idx="5">
                  <c:v>171.38799999999998</c:v>
                </c:pt>
                <c:pt idx="6">
                  <c:v>330.09</c:v>
                </c:pt>
                <c:pt idx="7">
                  <c:v>410.12899999999996</c:v>
                </c:pt>
                <c:pt idx="8">
                  <c:v>227.78100000000003</c:v>
                </c:pt>
                <c:pt idx="9">
                  <c:v>272.9189999999999</c:v>
                </c:pt>
                <c:pt idx="10">
                  <c:v>387.34415999999993</c:v>
                </c:pt>
                <c:pt idx="11">
                  <c:v>552.8701440000001</c:v>
                </c:pt>
                <c:pt idx="12">
                  <c:v>229.48790400000007</c:v>
                </c:pt>
                <c:pt idx="13">
                  <c:v>237.987072</c:v>
                </c:pt>
                <c:pt idx="14">
                  <c:v>174.96259200000006</c:v>
                </c:pt>
                <c:pt idx="15">
                  <c:v>174.365568</c:v>
                </c:pt>
                <c:pt idx="16">
                  <c:v>663.4517760000001</c:v>
                </c:pt>
                <c:pt idx="17">
                  <c:v>167.211648</c:v>
                </c:pt>
                <c:pt idx="18">
                  <c:v>201.05711999999997</c:v>
                </c:pt>
                <c:pt idx="19">
                  <c:v>194.78102399999997</c:v>
                </c:pt>
                <c:pt idx="20">
                  <c:v>60.1176384</c:v>
                </c:pt>
                <c:pt idx="21">
                  <c:v>207.961344</c:v>
                </c:pt>
                <c:pt idx="22">
                  <c:v>340.8299999999999</c:v>
                </c:pt>
                <c:pt idx="23">
                  <c:v>105.69999999999999</c:v>
                </c:pt>
              </c:numCache>
            </c:numRef>
          </c:val>
        </c:ser>
        <c:gapWidth val="100"/>
        <c:axId val="52228181"/>
        <c:axId val="16630170"/>
      </c:barChart>
      <c:lineChart>
        <c:grouping val="standard"/>
        <c:varyColors val="0"/>
        <c:ser>
          <c:idx val="1"/>
          <c:order val="1"/>
          <c:tx>
            <c:v>ค่าเฉลี่ย 270.1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'W.16A-H.05'!$A$7:$A$29</c:f>
              <c:numCache>
                <c:ptCount val="23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</c:numCache>
            </c:numRef>
          </c:cat>
          <c:val>
            <c:numRef>
              <c:f>'W.16A-H.05'!$P$7:$P$29</c:f>
              <c:numCache>
                <c:ptCount val="23"/>
                <c:pt idx="0">
                  <c:v>270.12947784347824</c:v>
                </c:pt>
                <c:pt idx="1">
                  <c:v>270.12947784347824</c:v>
                </c:pt>
                <c:pt idx="2">
                  <c:v>270.12947784347824</c:v>
                </c:pt>
                <c:pt idx="3">
                  <c:v>270.12947784347824</c:v>
                </c:pt>
                <c:pt idx="4">
                  <c:v>270.12947784347824</c:v>
                </c:pt>
                <c:pt idx="5">
                  <c:v>270.12947784347824</c:v>
                </c:pt>
                <c:pt idx="6">
                  <c:v>270.12947784347824</c:v>
                </c:pt>
                <c:pt idx="7">
                  <c:v>270.12947784347824</c:v>
                </c:pt>
                <c:pt idx="8">
                  <c:v>270.12947784347824</c:v>
                </c:pt>
                <c:pt idx="9">
                  <c:v>270.12947784347824</c:v>
                </c:pt>
                <c:pt idx="10">
                  <c:v>270.12947784347824</c:v>
                </c:pt>
                <c:pt idx="11">
                  <c:v>270.12947784347824</c:v>
                </c:pt>
                <c:pt idx="12">
                  <c:v>270.12947784347824</c:v>
                </c:pt>
                <c:pt idx="13">
                  <c:v>270.12947784347824</c:v>
                </c:pt>
                <c:pt idx="14">
                  <c:v>270.12947784347824</c:v>
                </c:pt>
                <c:pt idx="15">
                  <c:v>270.12947784347824</c:v>
                </c:pt>
                <c:pt idx="16">
                  <c:v>270.12947784347824</c:v>
                </c:pt>
                <c:pt idx="17">
                  <c:v>270.12947784347824</c:v>
                </c:pt>
                <c:pt idx="18">
                  <c:v>270.12947784347824</c:v>
                </c:pt>
                <c:pt idx="19">
                  <c:v>270.12947784347824</c:v>
                </c:pt>
                <c:pt idx="20">
                  <c:v>270.12947784347824</c:v>
                </c:pt>
                <c:pt idx="21">
                  <c:v>270.12947784347824</c:v>
                </c:pt>
                <c:pt idx="22">
                  <c:v>270.12947784347824</c:v>
                </c:pt>
              </c:numCache>
            </c:numRef>
          </c:val>
          <c:smooth val="0"/>
        </c:ser>
        <c:axId val="52228181"/>
        <c:axId val="16630170"/>
      </c:lineChart>
      <c:catAx>
        <c:axId val="52228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6630170"/>
        <c:crossesAt val="0"/>
        <c:auto val="1"/>
        <c:lblOffset val="100"/>
        <c:tickLblSkip val="1"/>
        <c:noMultiLvlLbl val="0"/>
      </c:catAx>
      <c:valAx>
        <c:axId val="16630170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28181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25"/>
          <c:y val="0.87775"/>
          <c:w val="0.83"/>
          <c:h val="0.0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8"/>
  <sheetViews>
    <sheetView showGridLines="0" tabSelected="1" zoomScalePageLayoutView="0" workbookViewId="0" topLeftCell="A16">
      <selection activeCell="T32" sqref="T32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2538</v>
      </c>
      <c r="B7" s="33">
        <v>1.377</v>
      </c>
      <c r="C7" s="33">
        <v>5.599</v>
      </c>
      <c r="D7" s="33">
        <v>2.091</v>
      </c>
      <c r="E7" s="33">
        <v>4.351</v>
      </c>
      <c r="F7" s="33">
        <v>124.746</v>
      </c>
      <c r="G7" s="33">
        <v>124.268</v>
      </c>
      <c r="H7" s="33">
        <v>43.716</v>
      </c>
      <c r="I7" s="33">
        <v>26.229</v>
      </c>
      <c r="J7" s="33">
        <v>8.426</v>
      </c>
      <c r="K7" s="33">
        <v>4.775</v>
      </c>
      <c r="L7" s="33">
        <v>3.179</v>
      </c>
      <c r="M7" s="33">
        <v>1.729</v>
      </c>
      <c r="N7" s="34">
        <f>SUM(B7:M7)</f>
        <v>350.48599999999993</v>
      </c>
      <c r="O7" s="35">
        <f aca="true" t="shared" si="0" ref="O7:O30">+N7*0.0317097</f>
        <v>11.113805914199999</v>
      </c>
      <c r="P7" s="36">
        <f>$N$49</f>
        <v>270.12947784347824</v>
      </c>
      <c r="Q7" s="37"/>
    </row>
    <row r="8" spans="1:17" ht="15" customHeight="1">
      <c r="A8" s="32">
        <v>2539</v>
      </c>
      <c r="B8" s="33">
        <v>2.405</v>
      </c>
      <c r="C8" s="33">
        <v>4.056</v>
      </c>
      <c r="D8" s="33">
        <v>23.643</v>
      </c>
      <c r="E8" s="33">
        <v>9.475</v>
      </c>
      <c r="F8" s="33">
        <v>67.993</v>
      </c>
      <c r="G8" s="33">
        <v>72.305</v>
      </c>
      <c r="H8" s="33">
        <v>70.151</v>
      </c>
      <c r="I8" s="33">
        <v>27.276</v>
      </c>
      <c r="J8" s="33">
        <v>8.051</v>
      </c>
      <c r="K8" s="33">
        <v>3.446</v>
      </c>
      <c r="L8" s="33">
        <v>1.147</v>
      </c>
      <c r="M8" s="33">
        <v>0.644</v>
      </c>
      <c r="N8" s="34">
        <f aca="true" t="shared" si="1" ref="N8:N26">SUM(B8:M8)</f>
        <v>290.59200000000004</v>
      </c>
      <c r="O8" s="35">
        <f t="shared" si="0"/>
        <v>9.2145851424</v>
      </c>
      <c r="P8" s="36">
        <f aca="true" t="shared" si="2" ref="P8:P29">$N$49</f>
        <v>270.12947784347824</v>
      </c>
      <c r="Q8" s="37"/>
    </row>
    <row r="9" spans="1:17" ht="15" customHeight="1">
      <c r="A9" s="32">
        <v>2540</v>
      </c>
      <c r="B9" s="33">
        <v>0.936</v>
      </c>
      <c r="C9" s="33">
        <v>3.062</v>
      </c>
      <c r="D9" s="33">
        <v>1.091</v>
      </c>
      <c r="E9" s="33">
        <v>11.078</v>
      </c>
      <c r="F9" s="33">
        <v>25.91</v>
      </c>
      <c r="G9" s="33">
        <v>68.409</v>
      </c>
      <c r="H9" s="33">
        <v>40.294</v>
      </c>
      <c r="I9" s="33">
        <v>9.539</v>
      </c>
      <c r="J9" s="33">
        <v>3.389</v>
      </c>
      <c r="K9" s="33">
        <v>0.891</v>
      </c>
      <c r="L9" s="33">
        <v>0.406</v>
      </c>
      <c r="M9" s="33">
        <v>0.146</v>
      </c>
      <c r="N9" s="34">
        <f t="shared" si="1"/>
        <v>165.15099999999998</v>
      </c>
      <c r="O9" s="35">
        <f t="shared" si="0"/>
        <v>5.2368886646999995</v>
      </c>
      <c r="P9" s="36">
        <f t="shared" si="2"/>
        <v>270.12947784347824</v>
      </c>
      <c r="Q9" s="37"/>
    </row>
    <row r="10" spans="1:17" ht="15" customHeight="1">
      <c r="A10" s="32">
        <v>2541</v>
      </c>
      <c r="B10" s="33">
        <v>0.164</v>
      </c>
      <c r="C10" s="33">
        <v>4.615</v>
      </c>
      <c r="D10" s="33">
        <v>3.849</v>
      </c>
      <c r="E10" s="33">
        <v>10.431</v>
      </c>
      <c r="F10" s="33">
        <v>14.745</v>
      </c>
      <c r="G10" s="33">
        <v>49.086</v>
      </c>
      <c r="H10" s="33">
        <v>8.512</v>
      </c>
      <c r="I10" s="33">
        <v>5.677</v>
      </c>
      <c r="J10" s="33">
        <v>1.725</v>
      </c>
      <c r="K10" s="33">
        <v>0.574</v>
      </c>
      <c r="L10" s="33">
        <v>0.398</v>
      </c>
      <c r="M10" s="33">
        <v>0.251</v>
      </c>
      <c r="N10" s="34">
        <f t="shared" si="1"/>
        <v>100.02699999999997</v>
      </c>
      <c r="O10" s="35">
        <f t="shared" si="0"/>
        <v>3.171826161899999</v>
      </c>
      <c r="P10" s="36">
        <f t="shared" si="2"/>
        <v>270.12947784347824</v>
      </c>
      <c r="Q10" s="37"/>
    </row>
    <row r="11" spans="1:17" ht="15" customHeight="1">
      <c r="A11" s="32">
        <v>2542</v>
      </c>
      <c r="B11" s="33">
        <v>5.095</v>
      </c>
      <c r="C11" s="33">
        <v>25.51</v>
      </c>
      <c r="D11" s="33">
        <v>7.025</v>
      </c>
      <c r="E11" s="33">
        <v>5.504</v>
      </c>
      <c r="F11" s="33">
        <v>21.243</v>
      </c>
      <c r="G11" s="33">
        <v>115.293</v>
      </c>
      <c r="H11" s="33">
        <v>64.981</v>
      </c>
      <c r="I11" s="33">
        <v>40.035</v>
      </c>
      <c r="J11" s="33">
        <v>9.378</v>
      </c>
      <c r="K11" s="33">
        <v>4.023</v>
      </c>
      <c r="L11" s="33">
        <v>1.934</v>
      </c>
      <c r="M11" s="33">
        <v>1.966</v>
      </c>
      <c r="N11" s="34">
        <f t="shared" si="1"/>
        <v>301.9870000000001</v>
      </c>
      <c r="O11" s="35">
        <f t="shared" si="0"/>
        <v>9.575917173900002</v>
      </c>
      <c r="P11" s="36">
        <f t="shared" si="2"/>
        <v>270.12947784347824</v>
      </c>
      <c r="Q11" s="37"/>
    </row>
    <row r="12" spans="1:17" ht="15" customHeight="1">
      <c r="A12" s="32">
        <v>2543</v>
      </c>
      <c r="B12" s="33">
        <v>6.75</v>
      </c>
      <c r="C12" s="33">
        <v>24.425</v>
      </c>
      <c r="D12" s="33">
        <v>15.549</v>
      </c>
      <c r="E12" s="33">
        <v>13.511</v>
      </c>
      <c r="F12" s="33">
        <v>19.494</v>
      </c>
      <c r="G12" s="33">
        <v>30.511</v>
      </c>
      <c r="H12" s="33">
        <v>36.638</v>
      </c>
      <c r="I12" s="33">
        <v>12.945</v>
      </c>
      <c r="J12" s="33">
        <v>4.587</v>
      </c>
      <c r="K12" s="33">
        <v>1.899</v>
      </c>
      <c r="L12" s="33">
        <v>0.899</v>
      </c>
      <c r="M12" s="33">
        <v>4.18</v>
      </c>
      <c r="N12" s="34">
        <f t="shared" si="1"/>
        <v>171.38799999999998</v>
      </c>
      <c r="O12" s="35">
        <f t="shared" si="0"/>
        <v>5.434662063599999</v>
      </c>
      <c r="P12" s="36">
        <f t="shared" si="2"/>
        <v>270.12947784347824</v>
      </c>
      <c r="Q12" s="37"/>
    </row>
    <row r="13" spans="1:17" ht="15" customHeight="1">
      <c r="A13" s="32">
        <v>2544</v>
      </c>
      <c r="B13" s="33">
        <v>1.67</v>
      </c>
      <c r="C13" s="33">
        <v>10.43</v>
      </c>
      <c r="D13" s="33">
        <v>5.81</v>
      </c>
      <c r="E13" s="33">
        <v>18.43</v>
      </c>
      <c r="F13" s="33">
        <v>152.01</v>
      </c>
      <c r="G13" s="33">
        <v>75.34</v>
      </c>
      <c r="H13" s="33">
        <v>33.77</v>
      </c>
      <c r="I13" s="33">
        <v>19.89</v>
      </c>
      <c r="J13" s="33">
        <v>6.15</v>
      </c>
      <c r="K13" s="33">
        <v>3.61</v>
      </c>
      <c r="L13" s="33">
        <v>1.74</v>
      </c>
      <c r="M13" s="33">
        <v>1.24</v>
      </c>
      <c r="N13" s="34">
        <f t="shared" si="1"/>
        <v>330.09</v>
      </c>
      <c r="O13" s="35">
        <f t="shared" si="0"/>
        <v>10.467054872999999</v>
      </c>
      <c r="P13" s="36">
        <f t="shared" si="2"/>
        <v>270.12947784347824</v>
      </c>
      <c r="Q13" s="37"/>
    </row>
    <row r="14" spans="1:17" ht="15" customHeight="1">
      <c r="A14" s="32">
        <v>2545</v>
      </c>
      <c r="B14" s="33">
        <v>1.078</v>
      </c>
      <c r="C14" s="33">
        <v>35.088</v>
      </c>
      <c r="D14" s="33">
        <v>12.923</v>
      </c>
      <c r="E14" s="33">
        <v>10.461</v>
      </c>
      <c r="F14" s="33">
        <v>40.151</v>
      </c>
      <c r="G14" s="33">
        <v>149.001</v>
      </c>
      <c r="H14" s="33">
        <v>48.639</v>
      </c>
      <c r="I14" s="33">
        <v>71.487</v>
      </c>
      <c r="J14" s="33">
        <v>25.45</v>
      </c>
      <c r="K14" s="33">
        <v>10.488</v>
      </c>
      <c r="L14" s="33">
        <v>3.217</v>
      </c>
      <c r="M14" s="33">
        <v>2.146</v>
      </c>
      <c r="N14" s="34">
        <f t="shared" si="1"/>
        <v>410.12899999999996</v>
      </c>
      <c r="O14" s="35">
        <f t="shared" si="0"/>
        <v>13.0050675513</v>
      </c>
      <c r="P14" s="36">
        <f t="shared" si="2"/>
        <v>270.12947784347824</v>
      </c>
      <c r="Q14" s="37"/>
    </row>
    <row r="15" spans="1:17" ht="15" customHeight="1">
      <c r="A15" s="32">
        <v>2546</v>
      </c>
      <c r="B15" s="33">
        <v>3.816</v>
      </c>
      <c r="C15" s="33">
        <v>6.327</v>
      </c>
      <c r="D15" s="33">
        <v>5.754</v>
      </c>
      <c r="E15" s="33">
        <v>6.238</v>
      </c>
      <c r="F15" s="33">
        <v>26.424</v>
      </c>
      <c r="G15" s="33">
        <v>143.845</v>
      </c>
      <c r="H15" s="33">
        <v>21.197</v>
      </c>
      <c r="I15" s="33">
        <v>8.336</v>
      </c>
      <c r="J15" s="33">
        <v>3.019</v>
      </c>
      <c r="K15" s="33">
        <v>1.731</v>
      </c>
      <c r="L15" s="33">
        <v>0.758</v>
      </c>
      <c r="M15" s="33">
        <v>0.336</v>
      </c>
      <c r="N15" s="34">
        <f t="shared" si="1"/>
        <v>227.78100000000003</v>
      </c>
      <c r="O15" s="35">
        <f t="shared" si="0"/>
        <v>7.222867175700001</v>
      </c>
      <c r="P15" s="36">
        <f t="shared" si="2"/>
        <v>270.12947784347824</v>
      </c>
      <c r="Q15" s="37"/>
    </row>
    <row r="16" spans="1:17" ht="15" customHeight="1">
      <c r="A16" s="32">
        <v>2547</v>
      </c>
      <c r="B16" s="33">
        <v>0.105</v>
      </c>
      <c r="C16" s="33">
        <v>12.109</v>
      </c>
      <c r="D16" s="33">
        <v>21.127</v>
      </c>
      <c r="E16" s="33">
        <v>28.025</v>
      </c>
      <c r="F16" s="33">
        <v>63.631</v>
      </c>
      <c r="G16" s="33">
        <v>121.335</v>
      </c>
      <c r="H16" s="33">
        <v>24.426</v>
      </c>
      <c r="I16" s="33">
        <v>1.323</v>
      </c>
      <c r="J16" s="33">
        <v>0.376</v>
      </c>
      <c r="K16" s="33">
        <v>0.204</v>
      </c>
      <c r="L16" s="33">
        <v>0.118</v>
      </c>
      <c r="M16" s="33">
        <v>0.14</v>
      </c>
      <c r="N16" s="34">
        <f t="shared" si="1"/>
        <v>272.9189999999999</v>
      </c>
      <c r="O16" s="35">
        <f t="shared" si="0"/>
        <v>8.654179614299998</v>
      </c>
      <c r="P16" s="36">
        <f t="shared" si="2"/>
        <v>270.12947784347824</v>
      </c>
      <c r="Q16" s="37"/>
    </row>
    <row r="17" spans="1:17" ht="15" customHeight="1">
      <c r="A17" s="32">
        <v>2548</v>
      </c>
      <c r="B17" s="33">
        <v>3.3851520000000006</v>
      </c>
      <c r="C17" s="33">
        <v>2.344032000000001</v>
      </c>
      <c r="D17" s="33">
        <v>5.27472</v>
      </c>
      <c r="E17" s="33">
        <v>16.610400000000002</v>
      </c>
      <c r="F17" s="33">
        <v>51.26112</v>
      </c>
      <c r="G17" s="33">
        <v>206.39664</v>
      </c>
      <c r="H17" s="33">
        <v>59.15808</v>
      </c>
      <c r="I17" s="33">
        <v>32.227199999999996</v>
      </c>
      <c r="J17" s="33">
        <v>7.028640000000002</v>
      </c>
      <c r="K17" s="33">
        <v>2.2049280000000007</v>
      </c>
      <c r="L17" s="33">
        <v>0.9115200000000004</v>
      </c>
      <c r="M17" s="33">
        <v>0.5417280000000001</v>
      </c>
      <c r="N17" s="34">
        <f t="shared" si="1"/>
        <v>387.34415999999993</v>
      </c>
      <c r="O17" s="35">
        <f t="shared" si="0"/>
        <v>12.282567110351998</v>
      </c>
      <c r="P17" s="36">
        <f t="shared" si="2"/>
        <v>270.12947784347824</v>
      </c>
      <c r="Q17" s="37"/>
    </row>
    <row r="18" spans="1:17" ht="15" customHeight="1">
      <c r="A18" s="32">
        <v>2549</v>
      </c>
      <c r="B18" s="33">
        <v>5.674752000000002</v>
      </c>
      <c r="C18" s="33">
        <v>15.624576</v>
      </c>
      <c r="D18" s="33">
        <v>12.108096</v>
      </c>
      <c r="E18" s="33">
        <v>9.936864000000007</v>
      </c>
      <c r="F18" s="33">
        <v>129.89289600000004</v>
      </c>
      <c r="G18" s="33">
        <v>208.83312</v>
      </c>
      <c r="H18" s="33">
        <v>84.685824</v>
      </c>
      <c r="I18" s="33">
        <v>32.78275200000002</v>
      </c>
      <c r="J18" s="33">
        <v>17.05708799999999</v>
      </c>
      <c r="K18" s="33">
        <v>17.62992000000001</v>
      </c>
      <c r="L18" s="33">
        <v>13.38336</v>
      </c>
      <c r="M18" s="33">
        <v>5.260895999999997</v>
      </c>
      <c r="N18" s="34">
        <f t="shared" si="1"/>
        <v>552.8701440000001</v>
      </c>
      <c r="O18" s="35">
        <f t="shared" si="0"/>
        <v>17.531346405196803</v>
      </c>
      <c r="P18" s="36">
        <f t="shared" si="2"/>
        <v>270.12947784347824</v>
      </c>
      <c r="Q18" s="37"/>
    </row>
    <row r="19" spans="1:17" ht="15" customHeight="1">
      <c r="A19" s="32">
        <v>2550</v>
      </c>
      <c r="B19" s="38">
        <v>2.5142399999999996</v>
      </c>
      <c r="C19" s="38">
        <v>19.79424000000001</v>
      </c>
      <c r="D19" s="38">
        <v>12.076992000000004</v>
      </c>
      <c r="E19" s="38">
        <v>14.76835200000004</v>
      </c>
      <c r="F19" s="38">
        <v>30.294432</v>
      </c>
      <c r="G19" s="38">
        <v>45.558719999999994</v>
      </c>
      <c r="H19" s="38">
        <v>75.65616000000001</v>
      </c>
      <c r="I19" s="38">
        <v>21.300192000000003</v>
      </c>
      <c r="J19" s="38">
        <v>2.135808</v>
      </c>
      <c r="K19" s="38">
        <v>3.182112</v>
      </c>
      <c r="L19" s="38">
        <v>1.2968639999999914</v>
      </c>
      <c r="M19" s="38">
        <v>0.9097919999999999</v>
      </c>
      <c r="N19" s="34">
        <f t="shared" si="1"/>
        <v>229.48790400000007</v>
      </c>
      <c r="O19" s="35">
        <f t="shared" si="0"/>
        <v>7.276992589468803</v>
      </c>
      <c r="P19" s="36">
        <f t="shared" si="2"/>
        <v>270.12947784347824</v>
      </c>
      <c r="Q19" s="37"/>
    </row>
    <row r="20" spans="1:17" ht="15" customHeight="1">
      <c r="A20" s="32">
        <v>2551</v>
      </c>
      <c r="B20" s="38">
        <v>0.610848</v>
      </c>
      <c r="C20" s="38">
        <v>1.0566720000000007</v>
      </c>
      <c r="D20" s="38">
        <v>3.6037440000000007</v>
      </c>
      <c r="E20" s="38">
        <v>8.743680000000017</v>
      </c>
      <c r="F20" s="38">
        <v>25.999488000000003</v>
      </c>
      <c r="G20" s="38">
        <v>32.947776</v>
      </c>
      <c r="H20" s="38">
        <v>23.447232000000007</v>
      </c>
      <c r="I20" s="38">
        <v>29.99894400000001</v>
      </c>
      <c r="J20" s="38">
        <v>15.973632000000002</v>
      </c>
      <c r="K20" s="38">
        <v>37.17273599999998</v>
      </c>
      <c r="L20" s="38">
        <v>25.01712</v>
      </c>
      <c r="M20" s="38">
        <v>33.4152</v>
      </c>
      <c r="N20" s="34">
        <f t="shared" si="1"/>
        <v>237.987072</v>
      </c>
      <c r="O20" s="35">
        <f t="shared" si="0"/>
        <v>7.5464986569984</v>
      </c>
      <c r="P20" s="36">
        <f t="shared" si="2"/>
        <v>270.12947784347824</v>
      </c>
      <c r="Q20" s="37"/>
    </row>
    <row r="21" spans="1:17" ht="15" customHeight="1">
      <c r="A21" s="32">
        <v>2552</v>
      </c>
      <c r="B21" s="38">
        <v>17.94096</v>
      </c>
      <c r="C21" s="38">
        <v>9.452160000000005</v>
      </c>
      <c r="D21" s="38">
        <v>13.633920000000002</v>
      </c>
      <c r="E21" s="38">
        <v>27.654048000000053</v>
      </c>
      <c r="F21" s="38">
        <v>25.646111999999988</v>
      </c>
      <c r="G21" s="38">
        <v>9.947232</v>
      </c>
      <c r="H21" s="38">
        <v>10.447488000000003</v>
      </c>
      <c r="I21" s="38">
        <v>7.224767999999997</v>
      </c>
      <c r="J21" s="38">
        <v>6.830783999999998</v>
      </c>
      <c r="K21" s="38">
        <v>6.982847999999997</v>
      </c>
      <c r="L21" s="38">
        <v>9.423648000000002</v>
      </c>
      <c r="M21" s="38">
        <v>29.778624000000015</v>
      </c>
      <c r="N21" s="34">
        <f t="shared" si="1"/>
        <v>174.96259200000006</v>
      </c>
      <c r="O21" s="35">
        <f t="shared" si="0"/>
        <v>5.548011303542402</v>
      </c>
      <c r="P21" s="36">
        <f t="shared" si="2"/>
        <v>270.12947784347824</v>
      </c>
      <c r="Q21" s="37"/>
    </row>
    <row r="22" spans="1:17" ht="15" customHeight="1">
      <c r="A22" s="32">
        <v>2553</v>
      </c>
      <c r="B22" s="38">
        <v>17.94096</v>
      </c>
      <c r="C22" s="38">
        <v>9.452160000000005</v>
      </c>
      <c r="D22" s="38">
        <v>13.633920000000002</v>
      </c>
      <c r="E22" s="38">
        <v>27.05702399999999</v>
      </c>
      <c r="F22" s="38">
        <v>25.646111999999988</v>
      </c>
      <c r="G22" s="38">
        <v>9.947232</v>
      </c>
      <c r="H22" s="38">
        <v>10.447488000000003</v>
      </c>
      <c r="I22" s="38">
        <v>7.224767999999997</v>
      </c>
      <c r="J22" s="38">
        <v>6.830783999999998</v>
      </c>
      <c r="K22" s="38">
        <v>6.982847999999997</v>
      </c>
      <c r="L22" s="38">
        <v>9.423648000000002</v>
      </c>
      <c r="M22" s="38">
        <v>29.778624000000015</v>
      </c>
      <c r="N22" s="34">
        <f t="shared" si="1"/>
        <v>174.365568</v>
      </c>
      <c r="O22" s="35">
        <f t="shared" si="0"/>
        <v>5.5290798516096</v>
      </c>
      <c r="P22" s="36">
        <f t="shared" si="2"/>
        <v>270.12947784347824</v>
      </c>
      <c r="Q22" s="37"/>
    </row>
    <row r="23" spans="1:17" ht="15" customHeight="1">
      <c r="A23" s="32">
        <v>2554</v>
      </c>
      <c r="B23" s="38">
        <v>31.97836799999998</v>
      </c>
      <c r="C23" s="38">
        <v>66.560832</v>
      </c>
      <c r="D23" s="38">
        <v>40.289184000000006</v>
      </c>
      <c r="E23" s="38">
        <v>22.375872</v>
      </c>
      <c r="F23" s="38">
        <v>211.95388800000006</v>
      </c>
      <c r="G23" s="38">
        <v>131.32713600000002</v>
      </c>
      <c r="H23" s="38">
        <v>58.33036799999998</v>
      </c>
      <c r="I23" s="38">
        <v>14.778719999999996</v>
      </c>
      <c r="J23" s="38">
        <v>9.116063999999998</v>
      </c>
      <c r="K23" s="38">
        <v>12.945312</v>
      </c>
      <c r="L23" s="38">
        <v>47.30572799999998</v>
      </c>
      <c r="M23" s="38">
        <v>16.490303999999995</v>
      </c>
      <c r="N23" s="34">
        <f t="shared" si="1"/>
        <v>663.4517760000001</v>
      </c>
      <c r="O23" s="35">
        <f t="shared" si="0"/>
        <v>21.037856781427205</v>
      </c>
      <c r="P23" s="36">
        <f t="shared" si="2"/>
        <v>270.12947784347824</v>
      </c>
      <c r="Q23" s="37"/>
    </row>
    <row r="24" spans="1:17" ht="15" customHeight="1">
      <c r="A24" s="32">
        <v>2555</v>
      </c>
      <c r="B24" s="38">
        <v>19.122912000000003</v>
      </c>
      <c r="C24" s="38">
        <v>19.199808</v>
      </c>
      <c r="D24" s="38">
        <v>18.480096</v>
      </c>
      <c r="E24" s="38">
        <v>18.908640000000002</v>
      </c>
      <c r="F24" s="38">
        <v>17.540064</v>
      </c>
      <c r="G24" s="38">
        <v>10.12176</v>
      </c>
      <c r="H24" s="38">
        <v>9.202464000000003</v>
      </c>
      <c r="I24" s="38">
        <v>6.613055999999999</v>
      </c>
      <c r="J24" s="38">
        <v>6.931872000000003</v>
      </c>
      <c r="K24" s="38">
        <v>5.998751999999997</v>
      </c>
      <c r="L24" s="38">
        <v>11.036736000000003</v>
      </c>
      <c r="M24" s="38">
        <v>24.055488</v>
      </c>
      <c r="N24" s="34">
        <f t="shared" si="1"/>
        <v>167.211648</v>
      </c>
      <c r="O24" s="35">
        <f t="shared" si="0"/>
        <v>5.3022311945856</v>
      </c>
      <c r="P24" s="36">
        <f t="shared" si="2"/>
        <v>270.12947784347824</v>
      </c>
      <c r="Q24" s="37"/>
    </row>
    <row r="25" spans="1:17" ht="15" customHeight="1">
      <c r="A25" s="32">
        <v>2556</v>
      </c>
      <c r="B25" s="38">
        <v>46.38124800000001</v>
      </c>
      <c r="C25" s="38">
        <v>10.473408</v>
      </c>
      <c r="D25" s="38">
        <v>6.791040000000004</v>
      </c>
      <c r="E25" s="38">
        <v>15.871680000000005</v>
      </c>
      <c r="F25" s="38">
        <v>7.199712000000004</v>
      </c>
      <c r="G25" s="38">
        <v>6.978528000000002</v>
      </c>
      <c r="H25" s="38">
        <v>29.896128</v>
      </c>
      <c r="I25" s="38">
        <v>11.319263999999997</v>
      </c>
      <c r="J25" s="38">
        <v>12.358656</v>
      </c>
      <c r="K25" s="38">
        <v>18.671903999999994</v>
      </c>
      <c r="L25" s="38">
        <v>20.553695999999984</v>
      </c>
      <c r="M25" s="38">
        <v>14.561856</v>
      </c>
      <c r="N25" s="34">
        <f t="shared" si="1"/>
        <v>201.05711999999997</v>
      </c>
      <c r="O25" s="35">
        <f t="shared" si="0"/>
        <v>6.375460958063999</v>
      </c>
      <c r="P25" s="36">
        <f t="shared" si="2"/>
        <v>270.12947784347824</v>
      </c>
      <c r="Q25" s="37"/>
    </row>
    <row r="26" spans="1:17" ht="15" customHeight="1">
      <c r="A26" s="32">
        <v>2557</v>
      </c>
      <c r="B26" s="38">
        <v>41.053823999999985</v>
      </c>
      <c r="C26" s="38">
        <v>9.609407999999995</v>
      </c>
      <c r="D26" s="38">
        <v>6.587135999999997</v>
      </c>
      <c r="E26" s="38">
        <v>7.597151999999999</v>
      </c>
      <c r="F26" s="38">
        <v>6.854976</v>
      </c>
      <c r="G26" s="38">
        <v>22.686912</v>
      </c>
      <c r="H26" s="38">
        <v>23.445504</v>
      </c>
      <c r="I26" s="38">
        <v>11.753855999999997</v>
      </c>
      <c r="J26" s="38">
        <v>36.10655999999999</v>
      </c>
      <c r="K26" s="38">
        <v>11.681280000000005</v>
      </c>
      <c r="L26" s="38">
        <v>9.555840000000002</v>
      </c>
      <c r="M26" s="38">
        <v>7.848575999999998</v>
      </c>
      <c r="N26" s="34">
        <f t="shared" si="1"/>
        <v>194.78102399999997</v>
      </c>
      <c r="O26" s="35">
        <f t="shared" si="0"/>
        <v>6.176447836732799</v>
      </c>
      <c r="P26" s="36">
        <f t="shared" si="2"/>
        <v>270.12947784347824</v>
      </c>
      <c r="Q26" s="37"/>
    </row>
    <row r="27" spans="1:17" ht="15" customHeight="1">
      <c r="A27" s="32">
        <v>2558</v>
      </c>
      <c r="B27" s="38">
        <v>18.420479999999994</v>
      </c>
      <c r="C27" s="38">
        <v>7.985088000000005</v>
      </c>
      <c r="D27" s="38">
        <v>5.757696</v>
      </c>
      <c r="E27" s="38">
        <v>20.291904</v>
      </c>
      <c r="F27" s="38">
        <v>3.1967999999999988</v>
      </c>
      <c r="G27" s="38">
        <v>1.1923200000000003</v>
      </c>
      <c r="H27" s="38">
        <v>1.3789439999999997</v>
      </c>
      <c r="I27" s="38">
        <v>0.634176</v>
      </c>
      <c r="J27" s="38">
        <v>0.6773760000000001</v>
      </c>
      <c r="K27" s="38">
        <v>0.22032000000000013</v>
      </c>
      <c r="L27" s="38">
        <v>0.19923840000000004</v>
      </c>
      <c r="M27" s="38">
        <v>0.16329600000000005</v>
      </c>
      <c r="N27" s="34">
        <f>SUM(B27:M27)</f>
        <v>60.1176384</v>
      </c>
      <c r="O27" s="35">
        <f t="shared" si="0"/>
        <v>1.90631227837248</v>
      </c>
      <c r="P27" s="36">
        <f t="shared" si="2"/>
        <v>270.12947784347824</v>
      </c>
      <c r="Q27" s="37"/>
    </row>
    <row r="28" spans="1:17" ht="15" customHeight="1">
      <c r="A28" s="32">
        <v>2559</v>
      </c>
      <c r="B28" s="33">
        <v>3.7955520000000003</v>
      </c>
      <c r="C28" s="33">
        <v>0.7516799999999999</v>
      </c>
      <c r="D28" s="33">
        <v>5.749056</v>
      </c>
      <c r="E28" s="33">
        <v>13.580351999999998</v>
      </c>
      <c r="F28" s="33">
        <v>9.965376000000001</v>
      </c>
      <c r="G28" s="33">
        <v>27.71712</v>
      </c>
      <c r="H28" s="33">
        <v>60.225984</v>
      </c>
      <c r="I28" s="33">
        <v>39.254976000000006</v>
      </c>
      <c r="J28" s="33">
        <v>15.265151999999999</v>
      </c>
      <c r="K28" s="33">
        <v>11.610432000000003</v>
      </c>
      <c r="L28" s="33">
        <v>3.3212159999999984</v>
      </c>
      <c r="M28" s="33">
        <v>16.724448</v>
      </c>
      <c r="N28" s="34">
        <f>SUM(B28:M28)</f>
        <v>207.961344</v>
      </c>
      <c r="O28" s="35">
        <f t="shared" si="0"/>
        <v>6.5943918298368</v>
      </c>
      <c r="P28" s="36">
        <f t="shared" si="2"/>
        <v>270.12947784347824</v>
      </c>
      <c r="Q28" s="37"/>
    </row>
    <row r="29" spans="1:17" ht="15" customHeight="1">
      <c r="A29" s="41">
        <v>2560</v>
      </c>
      <c r="B29" s="33">
        <v>8.65</v>
      </c>
      <c r="C29" s="33">
        <v>7.74</v>
      </c>
      <c r="D29" s="33">
        <v>27.53</v>
      </c>
      <c r="E29" s="33">
        <v>72.01</v>
      </c>
      <c r="F29" s="33">
        <v>43.7</v>
      </c>
      <c r="G29" s="33">
        <v>46.53</v>
      </c>
      <c r="H29" s="33">
        <v>111.97</v>
      </c>
      <c r="I29" s="33">
        <v>15.46</v>
      </c>
      <c r="J29" s="33">
        <v>0.77</v>
      </c>
      <c r="K29" s="33">
        <v>1.15</v>
      </c>
      <c r="L29" s="33">
        <v>3.02</v>
      </c>
      <c r="M29" s="33">
        <v>2.3</v>
      </c>
      <c r="N29" s="34">
        <f>SUM(B29:M29)</f>
        <v>340.8299999999999</v>
      </c>
      <c r="O29" s="35">
        <f t="shared" si="0"/>
        <v>10.807617050999998</v>
      </c>
      <c r="P29" s="36">
        <f t="shared" si="2"/>
        <v>270.12947784347824</v>
      </c>
      <c r="Q29" s="37"/>
    </row>
    <row r="30" spans="1:17" ht="15" customHeight="1">
      <c r="A30" s="41">
        <v>2561</v>
      </c>
      <c r="B30" s="42">
        <v>10.6</v>
      </c>
      <c r="C30" s="42">
        <v>1.2</v>
      </c>
      <c r="D30" s="42">
        <v>5.6</v>
      </c>
      <c r="E30" s="42">
        <v>2.3</v>
      </c>
      <c r="F30" s="42">
        <v>18.5</v>
      </c>
      <c r="G30" s="42">
        <v>10</v>
      </c>
      <c r="H30" s="42">
        <v>14.3</v>
      </c>
      <c r="I30" s="42">
        <v>5.1</v>
      </c>
      <c r="J30" s="42">
        <v>6.1</v>
      </c>
      <c r="K30" s="42">
        <v>30.1</v>
      </c>
      <c r="L30" s="42">
        <v>1.9</v>
      </c>
      <c r="M30" s="42">
        <v>21.4</v>
      </c>
      <c r="N30" s="43">
        <f>SUM(B30:M30)</f>
        <v>127.1</v>
      </c>
      <c r="O30" s="44">
        <f t="shared" si="0"/>
        <v>4.03030287</v>
      </c>
      <c r="P30" s="36"/>
      <c r="Q30" s="37"/>
    </row>
    <row r="31" spans="1:17" ht="15" customHeight="1">
      <c r="A31" s="32">
        <v>2562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4"/>
      <c r="O31" s="35"/>
      <c r="P31" s="36"/>
      <c r="Q31" s="37"/>
    </row>
    <row r="32" spans="1:17" ht="15" customHeight="1">
      <c r="A32" s="32">
        <v>2563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4"/>
      <c r="O32" s="35"/>
      <c r="P32" s="36"/>
      <c r="Q32" s="37"/>
    </row>
    <row r="33" spans="1:17" ht="15" customHeight="1">
      <c r="A33" s="32">
        <v>2564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4"/>
      <c r="O33" s="35"/>
      <c r="P33" s="36"/>
      <c r="Q33" s="37"/>
    </row>
    <row r="34" spans="1:17" ht="15" customHeight="1">
      <c r="A34" s="32">
        <v>2565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4"/>
      <c r="O34" s="35"/>
      <c r="P34" s="36"/>
      <c r="Q34" s="37"/>
    </row>
    <row r="35" spans="1:17" ht="15" customHeight="1">
      <c r="A35" s="32">
        <v>2566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4"/>
      <c r="O35" s="35"/>
      <c r="P35" s="36"/>
      <c r="Q35" s="37"/>
    </row>
    <row r="36" spans="1:17" ht="15" customHeight="1">
      <c r="A36" s="32">
        <v>2567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4"/>
      <c r="O36" s="35"/>
      <c r="P36" s="36"/>
      <c r="Q36" s="37"/>
    </row>
    <row r="37" spans="1:17" ht="15" customHeight="1">
      <c r="A37" s="32">
        <v>2568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4"/>
      <c r="O37" s="35"/>
      <c r="P37" s="36"/>
      <c r="Q37" s="37"/>
    </row>
    <row r="38" spans="1:17" ht="15" customHeight="1">
      <c r="A38" s="32">
        <v>2569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4"/>
      <c r="O38" s="35"/>
      <c r="P38" s="36"/>
      <c r="Q38" s="37"/>
    </row>
    <row r="39" spans="1:17" ht="15" customHeight="1">
      <c r="A39" s="32">
        <v>2570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4"/>
      <c r="O39" s="35"/>
      <c r="P39" s="36"/>
      <c r="Q39" s="37"/>
    </row>
    <row r="40" spans="1:17" ht="15" customHeight="1">
      <c r="A40" s="32">
        <v>2571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4"/>
      <c r="O40" s="35"/>
      <c r="P40" s="36"/>
      <c r="Q40" s="37"/>
    </row>
    <row r="41" spans="1:17" ht="15" customHeight="1">
      <c r="A41" s="32">
        <v>2572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4"/>
      <c r="O41" s="35"/>
      <c r="P41" s="36"/>
      <c r="Q41" s="37"/>
    </row>
    <row r="42" spans="1:17" ht="15" customHeight="1">
      <c r="A42" s="32">
        <v>2573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4"/>
      <c r="O42" s="35"/>
      <c r="P42" s="36"/>
      <c r="Q42" s="37"/>
    </row>
    <row r="43" spans="1:17" ht="15" customHeight="1">
      <c r="A43" s="32">
        <v>2574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4"/>
      <c r="O43" s="35"/>
      <c r="P43" s="36"/>
      <c r="Q43" s="37"/>
    </row>
    <row r="44" spans="1:17" ht="15" customHeight="1">
      <c r="A44" s="32">
        <v>2575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4"/>
      <c r="O44" s="35"/>
      <c r="P44" s="36"/>
      <c r="Q44" s="37"/>
    </row>
    <row r="45" spans="1:17" ht="15" customHeight="1">
      <c r="A45" s="32">
        <v>2576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4"/>
      <c r="O45" s="35"/>
      <c r="P45" s="36"/>
      <c r="Q45" s="37"/>
    </row>
    <row r="46" spans="1:17" ht="15" customHeight="1">
      <c r="A46" s="32">
        <v>2577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4"/>
      <c r="O46" s="35"/>
      <c r="P46" s="36"/>
      <c r="Q46" s="37"/>
    </row>
    <row r="47" spans="1:17" ht="15" customHeight="1">
      <c r="A47" s="32">
        <v>2578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4"/>
      <c r="O47" s="35"/>
      <c r="P47" s="36"/>
      <c r="Q47" s="37"/>
    </row>
    <row r="48" spans="1:17" ht="15" customHeight="1">
      <c r="A48" s="39" t="s">
        <v>19</v>
      </c>
      <c r="B48" s="40">
        <f>MAX(B7:B29)</f>
        <v>46.38124800000001</v>
      </c>
      <c r="C48" s="40">
        <f aca="true" t="shared" si="3" ref="C48:O48">MAX(C7:C29)</f>
        <v>66.560832</v>
      </c>
      <c r="D48" s="40">
        <f t="shared" si="3"/>
        <v>40.289184000000006</v>
      </c>
      <c r="E48" s="40">
        <f t="shared" si="3"/>
        <v>72.01</v>
      </c>
      <c r="F48" s="40">
        <f t="shared" si="3"/>
        <v>211.95388800000006</v>
      </c>
      <c r="G48" s="40">
        <f t="shared" si="3"/>
        <v>208.83312</v>
      </c>
      <c r="H48" s="40">
        <f t="shared" si="3"/>
        <v>111.97</v>
      </c>
      <c r="I48" s="40">
        <f t="shared" si="3"/>
        <v>71.487</v>
      </c>
      <c r="J48" s="40">
        <f t="shared" si="3"/>
        <v>36.10655999999999</v>
      </c>
      <c r="K48" s="40">
        <f t="shared" si="3"/>
        <v>37.17273599999998</v>
      </c>
      <c r="L48" s="40">
        <f t="shared" si="3"/>
        <v>47.30572799999998</v>
      </c>
      <c r="M48" s="40">
        <f t="shared" si="3"/>
        <v>33.4152</v>
      </c>
      <c r="N48" s="40">
        <f t="shared" si="3"/>
        <v>663.4517760000001</v>
      </c>
      <c r="O48" s="40">
        <f t="shared" si="3"/>
        <v>21.037856781427205</v>
      </c>
      <c r="P48" s="37"/>
      <c r="Q48" s="37"/>
    </row>
    <row r="49" spans="1:17" ht="15" customHeight="1">
      <c r="A49" s="39" t="s">
        <v>16</v>
      </c>
      <c r="B49" s="40">
        <f>AVERAGE(B7:B29)</f>
        <v>10.472404173913043</v>
      </c>
      <c r="C49" s="40">
        <f aca="true" t="shared" si="4" ref="C49:O49">AVERAGE(C7:C29)</f>
        <v>13.533263652173913</v>
      </c>
      <c r="D49" s="40">
        <f t="shared" si="4"/>
        <v>11.755547826086957</v>
      </c>
      <c r="E49" s="40">
        <f t="shared" si="4"/>
        <v>17.083042086956528</v>
      </c>
      <c r="F49" s="40">
        <f t="shared" si="4"/>
        <v>49.804259826086984</v>
      </c>
      <c r="G49" s="40">
        <f t="shared" si="4"/>
        <v>74.3294563478261</v>
      </c>
      <c r="H49" s="40">
        <f t="shared" si="4"/>
        <v>41.33111582608696</v>
      </c>
      <c r="I49" s="40">
        <f t="shared" si="4"/>
        <v>19.70911617391304</v>
      </c>
      <c r="J49" s="40">
        <f t="shared" si="4"/>
        <v>9.027539826086954</v>
      </c>
      <c r="K49" s="40">
        <f t="shared" si="4"/>
        <v>7.307582260869563</v>
      </c>
      <c r="L49" s="40">
        <f t="shared" si="4"/>
        <v>7.314983234782606</v>
      </c>
      <c r="M49" s="40">
        <f t="shared" si="4"/>
        <v>8.461166608695653</v>
      </c>
      <c r="N49" s="40">
        <f>SUM(B49:M49)</f>
        <v>270.12947784347824</v>
      </c>
      <c r="O49" s="40">
        <f t="shared" si="4"/>
        <v>8.565724703573341</v>
      </c>
      <c r="P49" s="37"/>
      <c r="Q49" s="37"/>
    </row>
    <row r="50" spans="1:17" ht="15" customHeight="1">
      <c r="A50" s="39" t="s">
        <v>20</v>
      </c>
      <c r="B50" s="40">
        <f>MIN(B7:B29)</f>
        <v>0.105</v>
      </c>
      <c r="C50" s="40">
        <f aca="true" t="shared" si="5" ref="C50:O50">MIN(C7:C29)</f>
        <v>0.7516799999999999</v>
      </c>
      <c r="D50" s="40">
        <f t="shared" si="5"/>
        <v>1.091</v>
      </c>
      <c r="E50" s="40">
        <f t="shared" si="5"/>
        <v>4.351</v>
      </c>
      <c r="F50" s="40">
        <f t="shared" si="5"/>
        <v>3.1967999999999988</v>
      </c>
      <c r="G50" s="40">
        <f t="shared" si="5"/>
        <v>1.1923200000000003</v>
      </c>
      <c r="H50" s="40">
        <f t="shared" si="5"/>
        <v>1.3789439999999997</v>
      </c>
      <c r="I50" s="40">
        <f t="shared" si="5"/>
        <v>0.634176</v>
      </c>
      <c r="J50" s="40">
        <f t="shared" si="5"/>
        <v>0.376</v>
      </c>
      <c r="K50" s="40">
        <f t="shared" si="5"/>
        <v>0.204</v>
      </c>
      <c r="L50" s="40">
        <f t="shared" si="5"/>
        <v>0.118</v>
      </c>
      <c r="M50" s="40">
        <f t="shared" si="5"/>
        <v>0.14</v>
      </c>
      <c r="N50" s="40">
        <f t="shared" si="5"/>
        <v>60.1176384</v>
      </c>
      <c r="O50" s="40">
        <f t="shared" si="5"/>
        <v>1.90631227837248</v>
      </c>
      <c r="P50" s="37"/>
      <c r="Q50" s="37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2016-07-13T06:21:55Z</cp:lastPrinted>
  <dcterms:created xsi:type="dcterms:W3CDTF">1994-01-31T08:04:27Z</dcterms:created>
  <dcterms:modified xsi:type="dcterms:W3CDTF">2019-04-18T06:27:17Z</dcterms:modified>
  <cp:category/>
  <cp:version/>
  <cp:contentType/>
  <cp:contentStatus/>
</cp:coreProperties>
</file>