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6605" windowHeight="7740" activeTab="1"/>
  </bookViews>
  <sheets>
    <sheet name="ตะกอน- W.16A" sheetId="1" r:id="rId1"/>
    <sheet name="กราฟW.16A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<sst xmlns="http://schemas.openxmlformats.org/spreadsheetml/2006/main" count="23" uniqueCount="23">
  <si>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</si>
  <si>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</si>
  <si>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</si>
  <si>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</si>
  <si>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</si>
  <si>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</si>
  <si>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</si>
  <si>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</si>
  <si>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</si>
  <si>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</si>
  <si>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</si>
  <si>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</si>
  <si>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</si>
  <si>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</si>
  <si>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</si>
  <si>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</si>
  <si>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</si>
  <si>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</si>
  <si>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</si>
  <si>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ปริมาณตะกอน</t>
  </si>
  <si>
    <t>เฉลี่ย- ตัน</t>
  </si>
  <si>
    <t>แม่น้ำวัง สถานี W.16A บ้านไฮ อ.แจ้ห่ม จ.ลำปาง</t>
  </si>
  <si>
    <t>พื้นที่รับน้ำ 1,392 ตร.กม.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</si>
</sst>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(* #,##0.00_);_(* \(#,##0.00\);_(* &quot;-&quot;??_);_(@_)"/>
    <numFmt numFmtId="192" formatCode="_(* #,##0_);_(* \(#,##0\);_(* &quot;-&quot;_);_(@_)"/>
    <numFmt numFmtId="193" formatCode="_(&quot;฿&quot;* #,##0.00_);_(&quot;฿&quot;* \(#,##0.00\);_(&quot;฿&quot;* &quot;-&quot;??_);_(@_)"/>
    <numFmt numFmtId="194" formatCode="_(&quot;฿&quot;* #,##0_);_(&quot;฿&quot;* \(#,##0\);_(&quot;฿&quot;* &quot;-&quot;_);_(@_)"/>
    <numFmt numFmtId="195" formatCode="#,##0.0"/>
  </numFmts>
  <fonts count="35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sz val="13.5"/>
      <color indexed="12"/>
      <name val="TH SarabunPSK"/>
      <family val="0"/>
    </font>
    <font>
      <sz val="11.75"/>
      <color indexed="13"/>
      <name val="TH SarabunPSK"/>
      <family val="0"/>
    </font>
    <font>
      <sz val="11.75"/>
      <color indexed="10"/>
      <name val="TH SarabunPSK"/>
      <family val="0"/>
    </font>
    <font>
      <sz val="11.75"/>
      <color indexed="12"/>
      <name val="TH SarabunPSK"/>
      <family val="0"/>
    </font>
    <font>
      <sz val="10.8"/>
      <color indexed="12"/>
      <name val="TH SarabunPSK"/>
      <family val="0"/>
    </font>
    <font>
      <sz val="12"/>
      <color indexed="13"/>
      <name val="TH SarabunPSK"/>
      <family val="0"/>
    </font>
    <font>
      <b/>
      <sz val="11.75"/>
      <color indexed="13"/>
      <name val="TH SarabunPSK"/>
      <family val="0"/>
    </font>
    <font>
      <b/>
      <sz val="11.75"/>
      <color indexed="12"/>
      <name val="TH SarabunPSK"/>
      <family val="0"/>
    </font>
    <font>
      <b/>
      <sz val="15"/>
      <color indexed="12"/>
      <name val="TH SarabunPSK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2" fontId="20" fillId="0" borderId="0" xfId="46" applyNumberFormat="1" applyFont="1" applyAlignment="1">
      <alignment horizontal="centerContinuous"/>
      <protection/>
    </xf>
    <xf numFmtId="2" fontId="21" fillId="0" borderId="0" xfId="46" applyNumberFormat="1" applyFont="1" applyAlignment="1">
      <alignment horizontal="centerContinuous"/>
      <protection/>
    </xf>
    <xf numFmtId="0" fontId="21" fillId="0" borderId="0" xfId="46" applyFont="1" applyAlignment="1">
      <alignment horizontal="centerContinuous"/>
      <protection/>
    </xf>
    <xf numFmtId="0" fontId="22" fillId="0" borderId="0" xfId="0" applyFont="1" applyAlignment="1">
      <alignment/>
    </xf>
    <xf numFmtId="2" fontId="21" fillId="0" borderId="0" xfId="46" applyNumberFormat="1" applyFont="1">
      <alignment/>
      <protection/>
    </xf>
    <xf numFmtId="0" fontId="21" fillId="0" borderId="0" xfId="46" applyFont="1">
      <alignment/>
      <protection/>
    </xf>
    <xf numFmtId="2" fontId="21" fillId="18" borderId="10" xfId="46" applyNumberFormat="1" applyFont="1" applyFill="1" applyBorder="1" applyAlignment="1">
      <alignment horizontal="center"/>
      <protection/>
    </xf>
    <xf numFmtId="2" fontId="21" fillId="18" borderId="11" xfId="46" applyNumberFormat="1" applyFont="1" applyFill="1" applyBorder="1" applyAlignment="1">
      <alignment horizontal="center"/>
      <protection/>
    </xf>
    <xf numFmtId="1" fontId="21" fillId="18" borderId="12" xfId="46" applyNumberFormat="1" applyFont="1" applyFill="1" applyBorder="1" applyAlignment="1">
      <alignment horizontal="center"/>
      <protection/>
    </xf>
    <xf numFmtId="1" fontId="21" fillId="18" borderId="13" xfId="46" applyNumberFormat="1" applyFont="1" applyFill="1" applyBorder="1" applyAlignment="1">
      <alignment horizontal="center"/>
      <protection/>
    </xf>
    <xf numFmtId="1" fontId="21" fillId="18" borderId="14" xfId="46" applyNumberFormat="1" applyFont="1" applyFill="1" applyBorder="1" applyAlignment="1">
      <alignment horizontal="center"/>
      <protection/>
    </xf>
    <xf numFmtId="195" fontId="21" fillId="18" borderId="15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>
      <alignment horizontal="right"/>
      <protection/>
    </xf>
    <xf numFmtId="195" fontId="21" fillId="18" borderId="16" xfId="46" applyNumberFormat="1" applyFont="1" applyFill="1" applyBorder="1" applyAlignment="1" applyProtection="1">
      <alignment horizontal="right" vertical="center"/>
      <protection/>
    </xf>
    <xf numFmtId="195" fontId="21" fillId="18" borderId="17" xfId="46" applyNumberFormat="1" applyFont="1" applyFill="1" applyBorder="1" applyAlignment="1">
      <alignment/>
      <protection/>
    </xf>
    <xf numFmtId="195" fontId="21" fillId="19" borderId="12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>
      <alignment horizontal="right"/>
      <protection/>
    </xf>
    <xf numFmtId="195" fontId="21" fillId="19" borderId="13" xfId="46" applyNumberFormat="1" applyFont="1" applyFill="1" applyBorder="1" applyAlignment="1" applyProtection="1">
      <alignment horizontal="right" vertical="center"/>
      <protection/>
    </xf>
    <xf numFmtId="195" fontId="21" fillId="19" borderId="14" xfId="46" applyNumberFormat="1" applyFont="1" applyFill="1" applyBorder="1" applyAlignment="1">
      <alignment/>
      <protection/>
    </xf>
    <xf numFmtId="0" fontId="22" fillId="0" borderId="0" xfId="0" applyFont="1" applyAlignment="1">
      <alignment horizontal="center"/>
    </xf>
    <xf numFmtId="195" fontId="21" fillId="0" borderId="0" xfId="0" applyNumberFormat="1" applyFont="1" applyAlignment="1">
      <alignment horizontal="center"/>
    </xf>
    <xf numFmtId="2" fontId="24" fillId="0" borderId="0" xfId="46" applyNumberFormat="1" applyFont="1">
      <alignment/>
      <protection/>
    </xf>
    <xf numFmtId="195" fontId="21" fillId="18" borderId="14" xfId="46" applyNumberFormat="1" applyFont="1" applyFill="1" applyBorder="1" applyAlignment="1">
      <alignment/>
      <protection/>
    </xf>
    <xf numFmtId="1" fontId="25" fillId="18" borderId="13" xfId="46" applyNumberFormat="1" applyFont="1" applyFill="1" applyBorder="1" applyAlignment="1">
      <alignment horizontal="center"/>
      <protection/>
    </xf>
    <xf numFmtId="195" fontId="25" fillId="19" borderId="13" xfId="46" applyNumberFormat="1" applyFont="1" applyFill="1" applyBorder="1" applyAlignment="1">
      <alignment horizontal="right"/>
      <protection/>
    </xf>
    <xf numFmtId="195" fontId="25" fillId="18" borderId="16" xfId="46" applyNumberFormat="1" applyFont="1" applyFill="1" applyBorder="1" applyAlignment="1">
      <alignment horizontal="right"/>
      <protection/>
    </xf>
    <xf numFmtId="0" fontId="21" fillId="18" borderId="18" xfId="46" applyFont="1" applyFill="1" applyBorder="1" applyAlignment="1">
      <alignment horizontal="center" vertical="center"/>
      <protection/>
    </xf>
    <xf numFmtId="0" fontId="21" fillId="18" borderId="19" xfId="46" applyFont="1" applyFill="1" applyBorder="1" applyAlignment="1">
      <alignment horizontal="center" vertical="center"/>
      <protection/>
    </xf>
    <xf numFmtId="2" fontId="21" fillId="7" borderId="18" xfId="46" applyNumberFormat="1" applyFont="1" applyFill="1" applyBorder="1" applyAlignment="1">
      <alignment horizontal="center" vertical="center"/>
      <protection/>
    </xf>
    <xf numFmtId="2" fontId="21" fillId="7" borderId="19" xfId="46" applyNumberFormat="1" applyFont="1" applyFill="1" applyBorder="1" applyAlignment="1">
      <alignment horizontal="center" vertical="center"/>
      <protection/>
    </xf>
    <xf numFmtId="0" fontId="24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FF"/>
                </a:solidFill>
              </a:rPr>
              <a:t>กราฟแสดงปริมาณตะกอนรายปี
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แม่น้ำวัง สถานี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W.16A </a:t>
            </a:r>
            <a:r>
              <a:rPr lang="en-US" cap="none" sz="1500" b="1" i="0" u="none" baseline="0">
                <a:solidFill>
                  <a:srgbClr val="0000FF"/>
                </a:solidFill>
              </a:rPr>
              <a:t>บ้านไฮ อ.แจ้ห่ม จ.ลำปาง</a:t>
            </a:r>
          </a:p>
        </c:rich>
      </c:tx>
      <c:layout>
        <c:manualLayout>
          <c:xMode val="factor"/>
          <c:yMode val="factor"/>
          <c:x val="-0.0175"/>
          <c:y val="0.00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525"/>
          <c:y val="0.1625"/>
          <c:w val="0.851"/>
          <c:h val="0.6717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17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0000"/>
                        </a:solidFill>
                      </a:rPr>
                      <a:t>227,320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0" i="0" u="none" baseline="0">
                        <a:solidFill>
                          <a:srgbClr val="FFFF00"/>
                        </a:solidFill>
                      </a:rPr>
                      <a:t>1,263</a:t>
                    </a:r>
                  </a:p>
                </c:rich>
              </c:tx>
              <c:numFmt formatCode="#,##0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W.16A'!$A$5:$A$26</c:f>
              <c:numCache>
                <c:ptCount val="22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  <c:pt idx="21">
                  <c:v>2564</c:v>
                </c:pt>
              </c:numCache>
            </c:numRef>
          </c:cat>
          <c:val>
            <c:numRef>
              <c:f>'ตะกอน- W.16A'!$N$5:$N$26</c:f>
              <c:numCache>
                <c:ptCount val="22"/>
                <c:pt idx="0">
                  <c:v>15594.86</c:v>
                </c:pt>
                <c:pt idx="1">
                  <c:v>74102.85</c:v>
                </c:pt>
                <c:pt idx="2">
                  <c:v>176401</c:v>
                </c:pt>
                <c:pt idx="3">
                  <c:v>103591.6</c:v>
                </c:pt>
                <c:pt idx="4">
                  <c:v>68918.02</c:v>
                </c:pt>
                <c:pt idx="5">
                  <c:v>161781.82</c:v>
                </c:pt>
                <c:pt idx="6">
                  <c:v>227320.86</c:v>
                </c:pt>
                <c:pt idx="7">
                  <c:v>22158.41</c:v>
                </c:pt>
                <c:pt idx="8">
                  <c:v>8217</c:v>
                </c:pt>
                <c:pt idx="9">
                  <c:v>96647.02</c:v>
                </c:pt>
                <c:pt idx="10">
                  <c:v>11358.97</c:v>
                </c:pt>
                <c:pt idx="11">
                  <c:v>27788.36</c:v>
                </c:pt>
                <c:pt idx="12">
                  <c:v>1542.98</c:v>
                </c:pt>
                <c:pt idx="13">
                  <c:v>1263.3</c:v>
                </c:pt>
                <c:pt idx="14">
                  <c:v>2553.74</c:v>
                </c:pt>
                <c:pt idx="15">
                  <c:v>1347.34</c:v>
                </c:pt>
                <c:pt idx="16">
                  <c:v>10884.52</c:v>
                </c:pt>
                <c:pt idx="17">
                  <c:v>10013.51</c:v>
                </c:pt>
                <c:pt idx="18">
                  <c:v>4623.14</c:v>
                </c:pt>
                <c:pt idx="19">
                  <c:v>1312.34</c:v>
                </c:pt>
                <c:pt idx="20">
                  <c:v>2125.1200000000003</c:v>
                </c:pt>
                <c:pt idx="21">
                  <c:v>2405.9066422614815</c:v>
                </c:pt>
              </c:numCache>
            </c:numRef>
          </c:val>
        </c:ser>
        <c:gapWidth val="50"/>
        <c:axId val="20833701"/>
        <c:axId val="53285582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175" b="1" i="0" u="none" baseline="0">
                        <a:solidFill>
                          <a:srgbClr val="FFFF00"/>
                        </a:solidFill>
                      </a:rPr>
                      <a:t>ปริมาณตะกอนเฉลี่ย 49,026 ตัน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W.16A'!$A$5:$A$25</c:f>
              <c:numCache>
                <c:ptCount val="21"/>
                <c:pt idx="0">
                  <c:v>2543</c:v>
                </c:pt>
                <c:pt idx="1">
                  <c:v>2544</c:v>
                </c:pt>
                <c:pt idx="2">
                  <c:v>2545</c:v>
                </c:pt>
                <c:pt idx="3">
                  <c:v>2546</c:v>
                </c:pt>
                <c:pt idx="4">
                  <c:v>2547</c:v>
                </c:pt>
                <c:pt idx="5">
                  <c:v>2548</c:v>
                </c:pt>
                <c:pt idx="6">
                  <c:v>2549</c:v>
                </c:pt>
                <c:pt idx="7">
                  <c:v>2550</c:v>
                </c:pt>
                <c:pt idx="8">
                  <c:v>2551</c:v>
                </c:pt>
                <c:pt idx="9">
                  <c:v>2552</c:v>
                </c:pt>
                <c:pt idx="10">
                  <c:v>2553</c:v>
                </c:pt>
                <c:pt idx="11">
                  <c:v>2554</c:v>
                </c:pt>
                <c:pt idx="12">
                  <c:v>2555</c:v>
                </c:pt>
                <c:pt idx="13">
                  <c:v>2556</c:v>
                </c:pt>
                <c:pt idx="14">
                  <c:v>2557</c:v>
                </c:pt>
                <c:pt idx="15">
                  <c:v>2558</c:v>
                </c:pt>
                <c:pt idx="16">
                  <c:v>2559</c:v>
                </c:pt>
                <c:pt idx="17">
                  <c:v>2560</c:v>
                </c:pt>
                <c:pt idx="18">
                  <c:v>2561</c:v>
                </c:pt>
                <c:pt idx="19">
                  <c:v>2562</c:v>
                </c:pt>
                <c:pt idx="20">
                  <c:v>2563</c:v>
                </c:pt>
              </c:numCache>
            </c:numRef>
          </c:cat>
          <c:val>
            <c:numRef>
              <c:f>'ตะกอน- W.16A'!$P$5:$P$25</c:f>
              <c:numCache>
                <c:ptCount val="21"/>
                <c:pt idx="0">
                  <c:v>49026.03666666668</c:v>
                </c:pt>
                <c:pt idx="1">
                  <c:v>49026.03666666668</c:v>
                </c:pt>
                <c:pt idx="2">
                  <c:v>49026.03666666668</c:v>
                </c:pt>
                <c:pt idx="3">
                  <c:v>49026.03666666668</c:v>
                </c:pt>
                <c:pt idx="4">
                  <c:v>49026.03666666668</c:v>
                </c:pt>
                <c:pt idx="5">
                  <c:v>49026.03666666668</c:v>
                </c:pt>
                <c:pt idx="6">
                  <c:v>49026.03666666668</c:v>
                </c:pt>
                <c:pt idx="7">
                  <c:v>49026.03666666668</c:v>
                </c:pt>
                <c:pt idx="8">
                  <c:v>49026.03666666668</c:v>
                </c:pt>
                <c:pt idx="9">
                  <c:v>49026.03666666668</c:v>
                </c:pt>
                <c:pt idx="10">
                  <c:v>49026.03666666668</c:v>
                </c:pt>
                <c:pt idx="11">
                  <c:v>49026.03666666668</c:v>
                </c:pt>
                <c:pt idx="12">
                  <c:v>49026.03666666668</c:v>
                </c:pt>
                <c:pt idx="13">
                  <c:v>49026.03666666668</c:v>
                </c:pt>
                <c:pt idx="14">
                  <c:v>49026.03666666668</c:v>
                </c:pt>
                <c:pt idx="15">
                  <c:v>49026.03666666668</c:v>
                </c:pt>
                <c:pt idx="16">
                  <c:v>49026.03666666668</c:v>
                </c:pt>
                <c:pt idx="17">
                  <c:v>49026.03666666668</c:v>
                </c:pt>
                <c:pt idx="18">
                  <c:v>49026.03666666668</c:v>
                </c:pt>
                <c:pt idx="19">
                  <c:v>49026.03666666668</c:v>
                </c:pt>
                <c:pt idx="20">
                  <c:v>49026.03666666668</c:v>
                </c:pt>
              </c:numCache>
            </c:numRef>
          </c:val>
          <c:smooth val="0"/>
        </c:ser>
        <c:axId val="20833701"/>
        <c:axId val="53285582"/>
      </c:lineChart>
      <c:catAx>
        <c:axId val="2083370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75" b="0" i="0" u="none" baseline="0">
                <a:solidFill>
                  <a:srgbClr val="0000FF"/>
                </a:solidFill>
              </a:defRPr>
            </a:pPr>
          </a:p>
        </c:txPr>
        <c:crossAx val="53285582"/>
        <c:crosses val="autoZero"/>
        <c:auto val="1"/>
        <c:lblOffset val="100"/>
        <c:tickLblSkip val="1"/>
        <c:noMultiLvlLbl val="0"/>
      </c:catAx>
      <c:valAx>
        <c:axId val="53285582"/>
        <c:scaling>
          <c:orientation val="minMax"/>
          <c:max val="30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75" b="0" i="0" u="none" baseline="0">
                <a:solidFill>
                  <a:srgbClr val="FF0000"/>
                </a:solidFill>
              </a:defRPr>
            </a:pPr>
          </a:p>
        </c:txPr>
        <c:crossAx val="20833701"/>
        <c:crossesAt val="1"/>
        <c:crossBetween val="between"/>
        <c:dispUnits/>
        <c:majorUnit val="100000"/>
        <c:minorUnit val="25000"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495"/>
          <c:y val="0.9305"/>
          <c:w val="0.306"/>
          <c:h val="0.05925"/>
        </c:manualLayout>
      </c:layout>
      <c:overlay val="0"/>
      <c:spPr>
        <a:solidFill>
          <a:srgbClr val="C0C0C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35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tabSelected="1"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1"/>
  <sheetViews>
    <sheetView zoomScale="85" zoomScaleNormal="85" zoomScalePageLayoutView="0" workbookViewId="0" topLeftCell="A13">
      <selection activeCell="B26" sqref="B26:L26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2" t="s">
        <v>21</v>
      </c>
      <c r="B2" s="6"/>
      <c r="C2" s="5"/>
      <c r="D2" s="5"/>
      <c r="E2" s="5"/>
      <c r="F2" s="5"/>
      <c r="G2" s="5"/>
      <c r="H2" s="5"/>
      <c r="I2" s="5"/>
      <c r="J2" s="5"/>
      <c r="K2" s="6"/>
      <c r="L2" s="31" t="s">
        <v>22</v>
      </c>
      <c r="M2" s="31"/>
      <c r="N2" s="31"/>
    </row>
    <row r="3" spans="1:16" ht="21.75">
      <c r="A3" s="27" t="s">
        <v>1</v>
      </c>
      <c r="B3" s="29" t="s">
        <v>2</v>
      </c>
      <c r="C3" s="29" t="s">
        <v>3</v>
      </c>
      <c r="D3" s="29" t="s">
        <v>4</v>
      </c>
      <c r="E3" s="29" t="s">
        <v>5</v>
      </c>
      <c r="F3" s="29" t="s">
        <v>6</v>
      </c>
      <c r="G3" s="29" t="s">
        <v>7</v>
      </c>
      <c r="H3" s="29" t="s">
        <v>8</v>
      </c>
      <c r="I3" s="29" t="s">
        <v>9</v>
      </c>
      <c r="J3" s="29" t="s">
        <v>10</v>
      </c>
      <c r="K3" s="29" t="s">
        <v>11</v>
      </c>
      <c r="L3" s="29" t="s">
        <v>12</v>
      </c>
      <c r="M3" s="29" t="s">
        <v>13</v>
      </c>
      <c r="N3" s="7" t="s">
        <v>17</v>
      </c>
      <c r="P3" s="20" t="s">
        <v>19</v>
      </c>
    </row>
    <row r="4" spans="1:16" ht="21.75">
      <c r="A4" s="28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8" t="s">
        <v>18</v>
      </c>
      <c r="P4" s="20" t="s">
        <v>20</v>
      </c>
    </row>
    <row r="5" spans="1:16" ht="21.75">
      <c r="A5" s="9">
        <v>2543</v>
      </c>
      <c r="B5" s="16">
        <v>546.87</v>
      </c>
      <c r="C5" s="16">
        <v>2357.38</v>
      </c>
      <c r="D5" s="16">
        <v>1343.72</v>
      </c>
      <c r="E5" s="16">
        <v>976.99</v>
      </c>
      <c r="F5" s="16">
        <v>1574.43</v>
      </c>
      <c r="G5" s="16">
        <v>3032.48</v>
      </c>
      <c r="H5" s="16">
        <v>4341.65</v>
      </c>
      <c r="I5" s="16">
        <v>916.04</v>
      </c>
      <c r="J5" s="16">
        <v>211</v>
      </c>
      <c r="K5" s="16">
        <v>60.75</v>
      </c>
      <c r="L5" s="16">
        <v>22.14</v>
      </c>
      <c r="M5" s="16">
        <v>211.41</v>
      </c>
      <c r="N5" s="12">
        <v>15594.86</v>
      </c>
      <c r="P5" s="21">
        <f>N30</f>
        <v>49026.03666666668</v>
      </c>
    </row>
    <row r="6" spans="1:16" ht="21.75">
      <c r="A6" s="10">
        <v>2544</v>
      </c>
      <c r="B6" s="17">
        <v>53.78</v>
      </c>
      <c r="C6" s="17">
        <v>1031.86</v>
      </c>
      <c r="D6" s="17">
        <v>350.6</v>
      </c>
      <c r="E6" s="17">
        <v>2780.64</v>
      </c>
      <c r="F6" s="17">
        <v>47407.53</v>
      </c>
      <c r="G6" s="17">
        <v>15363.07</v>
      </c>
      <c r="H6" s="17">
        <v>4396.69</v>
      </c>
      <c r="I6" s="17">
        <v>2098.48</v>
      </c>
      <c r="J6" s="17">
        <v>361.91</v>
      </c>
      <c r="K6" s="17">
        <v>165.38</v>
      </c>
      <c r="L6" s="17">
        <v>58.75</v>
      </c>
      <c r="M6" s="17">
        <v>34.18</v>
      </c>
      <c r="N6" s="13">
        <v>74102.85</v>
      </c>
      <c r="P6" s="21">
        <f>P5</f>
        <v>49026.03666666668</v>
      </c>
    </row>
    <row r="7" spans="1:16" ht="21.75">
      <c r="A7" s="10">
        <v>2545</v>
      </c>
      <c r="B7" s="17">
        <v>29</v>
      </c>
      <c r="C7" s="17">
        <v>11476</v>
      </c>
      <c r="D7" s="17">
        <v>1561</v>
      </c>
      <c r="E7" s="17">
        <v>985</v>
      </c>
      <c r="F7" s="17">
        <v>13005</v>
      </c>
      <c r="G7" s="17">
        <v>103119</v>
      </c>
      <c r="H7" s="17">
        <v>12722</v>
      </c>
      <c r="I7" s="17">
        <v>27904</v>
      </c>
      <c r="J7" s="17">
        <v>4344</v>
      </c>
      <c r="K7" s="17">
        <v>1032</v>
      </c>
      <c r="L7" s="17">
        <v>151</v>
      </c>
      <c r="M7" s="17">
        <v>73</v>
      </c>
      <c r="N7" s="13">
        <v>176401</v>
      </c>
      <c r="P7" s="21">
        <f aca="true" t="shared" si="0" ref="P7:P25">P6</f>
        <v>49026.03666666668</v>
      </c>
    </row>
    <row r="8" spans="1:16" ht="21.75">
      <c r="A8" s="10">
        <v>2546</v>
      </c>
      <c r="B8" s="17">
        <v>161.9</v>
      </c>
      <c r="C8" s="17">
        <v>441.5</v>
      </c>
      <c r="D8" s="17">
        <v>349.7</v>
      </c>
      <c r="E8" s="17">
        <v>403.4</v>
      </c>
      <c r="F8" s="17">
        <v>4628.9</v>
      </c>
      <c r="G8" s="17">
        <v>94166.4</v>
      </c>
      <c r="H8" s="17">
        <v>2704.2</v>
      </c>
      <c r="I8" s="17">
        <v>567.5</v>
      </c>
      <c r="J8" s="17">
        <v>110.5</v>
      </c>
      <c r="K8" s="17">
        <v>42.9</v>
      </c>
      <c r="L8" s="17">
        <v>11.5</v>
      </c>
      <c r="M8" s="17">
        <v>3.2</v>
      </c>
      <c r="N8" s="13">
        <v>103591.6</v>
      </c>
      <c r="P8" s="21">
        <f t="shared" si="0"/>
        <v>49026.03666666668</v>
      </c>
    </row>
    <row r="9" spans="1:16" ht="21.75">
      <c r="A9" s="10">
        <v>2547</v>
      </c>
      <c r="B9" s="17">
        <v>1.81</v>
      </c>
      <c r="C9" s="17">
        <v>1488.68</v>
      </c>
      <c r="D9" s="17">
        <v>2991.9</v>
      </c>
      <c r="E9" s="17">
        <v>5252.32</v>
      </c>
      <c r="F9" s="17">
        <v>14937.81</v>
      </c>
      <c r="G9" s="17">
        <v>40259.24</v>
      </c>
      <c r="H9" s="17">
        <v>3908.11</v>
      </c>
      <c r="I9" s="17">
        <v>62.08</v>
      </c>
      <c r="J9" s="17">
        <v>8.86</v>
      </c>
      <c r="K9" s="17">
        <v>3.5</v>
      </c>
      <c r="L9" s="17">
        <v>1.62</v>
      </c>
      <c r="M9" s="17">
        <v>2.08</v>
      </c>
      <c r="N9" s="13">
        <v>68918.02</v>
      </c>
      <c r="P9" s="21">
        <f t="shared" si="0"/>
        <v>49026.03666666668</v>
      </c>
    </row>
    <row r="10" spans="1:16" ht="21.75">
      <c r="A10" s="10">
        <v>2548</v>
      </c>
      <c r="B10" s="17">
        <v>177.46</v>
      </c>
      <c r="C10" s="17">
        <v>93.84</v>
      </c>
      <c r="D10" s="17">
        <v>345.26</v>
      </c>
      <c r="E10" s="17">
        <v>2775.34</v>
      </c>
      <c r="F10" s="17">
        <v>19663.74</v>
      </c>
      <c r="G10" s="17">
        <v>117634.65</v>
      </c>
      <c r="H10" s="17">
        <v>14663.54</v>
      </c>
      <c r="I10" s="17">
        <v>5803.3</v>
      </c>
      <c r="J10" s="17">
        <v>509.17</v>
      </c>
      <c r="K10" s="17">
        <v>82.27</v>
      </c>
      <c r="L10" s="17">
        <v>23.01</v>
      </c>
      <c r="M10" s="17">
        <v>10.23</v>
      </c>
      <c r="N10" s="13">
        <v>161781.82</v>
      </c>
      <c r="P10" s="21">
        <f t="shared" si="0"/>
        <v>49026.03666666668</v>
      </c>
    </row>
    <row r="11" spans="1:16" ht="21.75">
      <c r="A11" s="10">
        <v>2549</v>
      </c>
      <c r="B11" s="17">
        <v>137.13</v>
      </c>
      <c r="C11" s="17">
        <v>2462.42</v>
      </c>
      <c r="D11" s="17">
        <v>1481.78</v>
      </c>
      <c r="E11" s="17">
        <v>1098.71</v>
      </c>
      <c r="F11" s="17">
        <v>56741.23</v>
      </c>
      <c r="G11" s="17">
        <v>129853.99</v>
      </c>
      <c r="H11" s="17">
        <v>24508.4</v>
      </c>
      <c r="I11" s="17">
        <v>5237.36</v>
      </c>
      <c r="J11" s="17">
        <v>2009.22</v>
      </c>
      <c r="K11" s="17">
        <v>1986.13</v>
      </c>
      <c r="L11" s="17">
        <v>1379.59</v>
      </c>
      <c r="M11" s="17">
        <v>424.9</v>
      </c>
      <c r="N11" s="13">
        <v>227320.86</v>
      </c>
      <c r="P11" s="21">
        <f t="shared" si="0"/>
        <v>49026.03666666668</v>
      </c>
    </row>
    <row r="12" spans="1:16" ht="21.75">
      <c r="A12" s="10">
        <v>2550</v>
      </c>
      <c r="B12" s="17">
        <v>164.99</v>
      </c>
      <c r="C12" s="17">
        <v>1768.9</v>
      </c>
      <c r="D12" s="17">
        <v>1019.86</v>
      </c>
      <c r="E12" s="17">
        <v>1310.11</v>
      </c>
      <c r="F12" s="17">
        <v>2997.58</v>
      </c>
      <c r="G12" s="17">
        <v>4484.84</v>
      </c>
      <c r="H12" s="17">
        <v>7989.06</v>
      </c>
      <c r="I12" s="17">
        <v>1923.17</v>
      </c>
      <c r="J12" s="17">
        <v>136.82</v>
      </c>
      <c r="K12" s="17">
        <v>233.06</v>
      </c>
      <c r="L12" s="17">
        <v>78.77</v>
      </c>
      <c r="M12" s="17">
        <v>51.25</v>
      </c>
      <c r="N12" s="13">
        <v>22158.41</v>
      </c>
      <c r="P12" s="21">
        <f t="shared" si="0"/>
        <v>49026.03666666668</v>
      </c>
    </row>
    <row r="13" spans="1:16" ht="21.75">
      <c r="A13" s="10">
        <v>2551</v>
      </c>
      <c r="B13" s="17">
        <v>6</v>
      </c>
      <c r="C13" s="17">
        <v>10</v>
      </c>
      <c r="D13" s="17">
        <v>66</v>
      </c>
      <c r="E13" s="17">
        <v>180</v>
      </c>
      <c r="F13" s="17">
        <v>776</v>
      </c>
      <c r="G13" s="17">
        <v>1982</v>
      </c>
      <c r="H13" s="17">
        <v>742</v>
      </c>
      <c r="I13" s="17">
        <v>1056</v>
      </c>
      <c r="J13" s="17">
        <v>457</v>
      </c>
      <c r="K13" s="17">
        <v>1241</v>
      </c>
      <c r="L13" s="17">
        <v>693</v>
      </c>
      <c r="M13" s="17">
        <v>1008</v>
      </c>
      <c r="N13" s="13">
        <v>8217</v>
      </c>
      <c r="P13" s="21">
        <f t="shared" si="0"/>
        <v>49026.03666666668</v>
      </c>
    </row>
    <row r="14" spans="1:16" ht="21.75">
      <c r="A14" s="10">
        <v>2552</v>
      </c>
      <c r="B14" s="17">
        <v>9091.38</v>
      </c>
      <c r="C14" s="17">
        <v>6731.09</v>
      </c>
      <c r="D14" s="17">
        <v>7981.58</v>
      </c>
      <c r="E14" s="17">
        <v>11932.97</v>
      </c>
      <c r="F14" s="17">
        <v>11470.62</v>
      </c>
      <c r="G14" s="17">
        <v>6706.11</v>
      </c>
      <c r="H14" s="17">
        <v>7067.97</v>
      </c>
      <c r="I14" s="17">
        <v>5699.5</v>
      </c>
      <c r="J14" s="17">
        <v>5641.1</v>
      </c>
      <c r="K14" s="17">
        <v>5727.73</v>
      </c>
      <c r="L14" s="17">
        <v>6115.77</v>
      </c>
      <c r="M14" s="17">
        <v>12481.2</v>
      </c>
      <c r="N14" s="13">
        <v>96647.02</v>
      </c>
      <c r="P14" s="21">
        <f t="shared" si="0"/>
        <v>49026.03666666668</v>
      </c>
    </row>
    <row r="15" spans="1:16" ht="21.75">
      <c r="A15" s="10">
        <v>2553</v>
      </c>
      <c r="B15" s="17">
        <v>1059.2</v>
      </c>
      <c r="C15" s="17">
        <v>133.35</v>
      </c>
      <c r="D15" s="17">
        <v>84.6</v>
      </c>
      <c r="E15" s="17">
        <v>504.22</v>
      </c>
      <c r="F15" s="17">
        <v>526.14</v>
      </c>
      <c r="G15" s="17">
        <v>3534.66</v>
      </c>
      <c r="H15" s="17">
        <v>1672.08</v>
      </c>
      <c r="I15" s="17">
        <v>1607.62</v>
      </c>
      <c r="J15" s="17">
        <v>483.34</v>
      </c>
      <c r="K15" s="17">
        <v>71.18</v>
      </c>
      <c r="L15" s="17">
        <v>668.39</v>
      </c>
      <c r="M15" s="17">
        <v>1014.19</v>
      </c>
      <c r="N15" s="13">
        <v>11358.97</v>
      </c>
      <c r="P15" s="21">
        <f t="shared" si="0"/>
        <v>49026.03666666668</v>
      </c>
    </row>
    <row r="16" spans="1:16" ht="21.75">
      <c r="A16" s="10">
        <v>2554</v>
      </c>
      <c r="B16" s="18">
        <v>568.08</v>
      </c>
      <c r="C16" s="18">
        <v>2278.72</v>
      </c>
      <c r="D16" s="18">
        <v>1213.51</v>
      </c>
      <c r="E16" s="18">
        <v>502.1</v>
      </c>
      <c r="F16" s="18">
        <v>12560.45</v>
      </c>
      <c r="G16" s="18">
        <v>6422.5</v>
      </c>
      <c r="H16" s="18">
        <v>2536.37</v>
      </c>
      <c r="I16" s="18">
        <v>136.43</v>
      </c>
      <c r="J16" s="18">
        <v>55.16</v>
      </c>
      <c r="K16" s="18">
        <v>104.43</v>
      </c>
      <c r="L16" s="18">
        <v>1255.76</v>
      </c>
      <c r="M16" s="18">
        <v>154.85</v>
      </c>
      <c r="N16" s="14">
        <v>27788.36</v>
      </c>
      <c r="P16" s="21">
        <f t="shared" si="0"/>
        <v>49026.03666666668</v>
      </c>
    </row>
    <row r="17" spans="1:16" ht="21.75">
      <c r="A17" s="10">
        <v>2555</v>
      </c>
      <c r="B17" s="17">
        <v>177.58</v>
      </c>
      <c r="C17" s="17">
        <v>178.12</v>
      </c>
      <c r="D17" s="17">
        <v>171.42</v>
      </c>
      <c r="E17" s="17">
        <v>176.17</v>
      </c>
      <c r="F17" s="17">
        <v>162.28</v>
      </c>
      <c r="G17" s="17">
        <v>92.59</v>
      </c>
      <c r="H17" s="17">
        <v>83.5</v>
      </c>
      <c r="I17" s="17">
        <v>59.38</v>
      </c>
      <c r="J17" s="17">
        <v>62.2</v>
      </c>
      <c r="K17" s="17">
        <v>53.54</v>
      </c>
      <c r="L17" s="17">
        <v>101.03</v>
      </c>
      <c r="M17" s="17">
        <v>225.18</v>
      </c>
      <c r="N17" s="13">
        <v>1542.98</v>
      </c>
      <c r="P17" s="21">
        <f t="shared" si="0"/>
        <v>49026.03666666668</v>
      </c>
    </row>
    <row r="18" spans="1:16" ht="21.75">
      <c r="A18" s="10">
        <v>2556</v>
      </c>
      <c r="B18" s="17">
        <v>282.53</v>
      </c>
      <c r="C18" s="17">
        <v>68.23</v>
      </c>
      <c r="D18" s="17">
        <v>45.07</v>
      </c>
      <c r="E18" s="17">
        <v>101.31</v>
      </c>
      <c r="F18" s="17">
        <v>47.7</v>
      </c>
      <c r="G18" s="17">
        <v>46.28</v>
      </c>
      <c r="H18" s="17">
        <v>181.88</v>
      </c>
      <c r="I18" s="17">
        <v>72.16</v>
      </c>
      <c r="J18" s="17">
        <v>79.43</v>
      </c>
      <c r="K18" s="17">
        <v>117.78</v>
      </c>
      <c r="L18" s="17">
        <v>127.7</v>
      </c>
      <c r="M18" s="17">
        <v>93.24</v>
      </c>
      <c r="N18" s="13">
        <v>1263.3</v>
      </c>
      <c r="P18" s="21">
        <f t="shared" si="0"/>
        <v>49026.03666666668</v>
      </c>
    </row>
    <row r="19" spans="1:16" ht="21.75">
      <c r="A19" s="10">
        <v>2557</v>
      </c>
      <c r="B19" s="17">
        <v>587.68</v>
      </c>
      <c r="C19" s="17">
        <v>112.95</v>
      </c>
      <c r="D19" s="17">
        <v>70.05</v>
      </c>
      <c r="E19" s="17">
        <v>83.2</v>
      </c>
      <c r="F19" s="17">
        <v>73.04</v>
      </c>
      <c r="G19" s="17">
        <v>310.28</v>
      </c>
      <c r="H19" s="17">
        <v>312.81</v>
      </c>
      <c r="I19" s="17">
        <v>147.72</v>
      </c>
      <c r="J19" s="17">
        <v>521.04</v>
      </c>
      <c r="K19" s="17">
        <v>135.28</v>
      </c>
      <c r="L19" s="17">
        <v>113.18</v>
      </c>
      <c r="M19" s="17">
        <v>86.51</v>
      </c>
      <c r="N19" s="13">
        <v>2553.74</v>
      </c>
      <c r="P19" s="21">
        <f t="shared" si="0"/>
        <v>49026.03666666668</v>
      </c>
    </row>
    <row r="20" spans="1:16" ht="21.75">
      <c r="A20" s="10">
        <v>2558</v>
      </c>
      <c r="B20" s="17">
        <v>419.06</v>
      </c>
      <c r="C20" s="17">
        <v>176.7</v>
      </c>
      <c r="D20" s="17">
        <v>126.39</v>
      </c>
      <c r="E20" s="17">
        <v>462.41</v>
      </c>
      <c r="F20" s="17">
        <v>69.51</v>
      </c>
      <c r="G20" s="17">
        <v>25.13</v>
      </c>
      <c r="H20" s="17">
        <v>29.15</v>
      </c>
      <c r="I20" s="17">
        <v>13.14</v>
      </c>
      <c r="J20" s="17">
        <v>14.13</v>
      </c>
      <c r="K20" s="17">
        <v>4.44</v>
      </c>
      <c r="L20" s="17">
        <v>4.01</v>
      </c>
      <c r="M20" s="17">
        <v>3.27</v>
      </c>
      <c r="N20" s="13">
        <v>1347.34</v>
      </c>
      <c r="P20" s="21">
        <f t="shared" si="0"/>
        <v>49026.03666666668</v>
      </c>
    </row>
    <row r="21" spans="1:16" ht="21.75">
      <c r="A21" s="10">
        <v>2559</v>
      </c>
      <c r="B21" s="17">
        <v>71.01</v>
      </c>
      <c r="C21" s="17">
        <v>3.48</v>
      </c>
      <c r="D21" s="17">
        <v>193.93</v>
      </c>
      <c r="E21" s="17">
        <v>395.8</v>
      </c>
      <c r="F21" s="17">
        <v>217.46</v>
      </c>
      <c r="G21" s="17">
        <v>1590.93</v>
      </c>
      <c r="H21" s="17">
        <v>4405.89</v>
      </c>
      <c r="I21" s="17">
        <v>2090.19</v>
      </c>
      <c r="J21" s="17">
        <v>551.55</v>
      </c>
      <c r="K21" s="17">
        <v>512.21</v>
      </c>
      <c r="L21" s="17">
        <v>39.76</v>
      </c>
      <c r="M21" s="17">
        <v>812.3</v>
      </c>
      <c r="N21" s="13">
        <v>10884.52</v>
      </c>
      <c r="P21" s="21">
        <f t="shared" si="0"/>
        <v>49026.03666666668</v>
      </c>
    </row>
    <row r="22" spans="1:16" ht="21.75">
      <c r="A22" s="10">
        <v>2560</v>
      </c>
      <c r="B22" s="17">
        <v>192.77</v>
      </c>
      <c r="C22" s="17">
        <v>168.41</v>
      </c>
      <c r="D22" s="17">
        <v>664.1</v>
      </c>
      <c r="E22" s="17">
        <v>2226.86</v>
      </c>
      <c r="F22" s="17">
        <v>1221</v>
      </c>
      <c r="G22" s="17">
        <v>1295.53</v>
      </c>
      <c r="H22" s="17">
        <v>3770.94</v>
      </c>
      <c r="I22" s="17">
        <v>360.5</v>
      </c>
      <c r="J22" s="17">
        <v>8.24</v>
      </c>
      <c r="K22" s="17">
        <v>13.11</v>
      </c>
      <c r="L22" s="17">
        <v>43.98</v>
      </c>
      <c r="M22" s="17">
        <v>48.07</v>
      </c>
      <c r="N22" s="13">
        <f>SUM(B22:M22)</f>
        <v>10013.51</v>
      </c>
      <c r="P22" s="21">
        <f t="shared" si="0"/>
        <v>49026.03666666668</v>
      </c>
    </row>
    <row r="23" spans="1:16" ht="21.75">
      <c r="A23" s="10">
        <v>2561</v>
      </c>
      <c r="B23" s="17">
        <v>420.3</v>
      </c>
      <c r="C23" s="17">
        <v>42.33</v>
      </c>
      <c r="D23" s="17">
        <v>244.7</v>
      </c>
      <c r="E23" s="17">
        <v>94.38</v>
      </c>
      <c r="F23" s="17">
        <v>666.48</v>
      </c>
      <c r="G23" s="17">
        <v>384.86</v>
      </c>
      <c r="H23" s="17">
        <v>588.54</v>
      </c>
      <c r="I23" s="17">
        <v>207.11</v>
      </c>
      <c r="J23" s="17">
        <v>240.09</v>
      </c>
      <c r="K23" s="17">
        <v>984.76</v>
      </c>
      <c r="L23" s="17">
        <v>66.45</v>
      </c>
      <c r="M23" s="17">
        <v>683.14</v>
      </c>
      <c r="N23" s="13">
        <f>SUM(B23:M23)</f>
        <v>4623.14</v>
      </c>
      <c r="P23" s="21">
        <f t="shared" si="0"/>
        <v>49026.03666666668</v>
      </c>
    </row>
    <row r="24" spans="1:16" ht="21.75">
      <c r="A24" s="10">
        <v>2562</v>
      </c>
      <c r="B24" s="17">
        <v>312.33</v>
      </c>
      <c r="C24" s="17">
        <v>41.65</v>
      </c>
      <c r="D24" s="17">
        <v>38.85</v>
      </c>
      <c r="E24" s="17">
        <v>260.56</v>
      </c>
      <c r="F24" s="17">
        <v>52.89</v>
      </c>
      <c r="G24" s="17">
        <v>60.27</v>
      </c>
      <c r="H24" s="17">
        <v>48.64</v>
      </c>
      <c r="I24" s="17">
        <v>60.6</v>
      </c>
      <c r="J24" s="17">
        <v>42.21</v>
      </c>
      <c r="K24" s="17">
        <v>100.17</v>
      </c>
      <c r="L24" s="17">
        <v>124.87</v>
      </c>
      <c r="M24" s="17">
        <v>169.3</v>
      </c>
      <c r="N24" s="13">
        <f>SUM(B24:M24)</f>
        <v>1312.34</v>
      </c>
      <c r="P24" s="21">
        <f t="shared" si="0"/>
        <v>49026.03666666668</v>
      </c>
    </row>
    <row r="25" spans="1:16" ht="21.75">
      <c r="A25" s="10">
        <v>2563</v>
      </c>
      <c r="B25" s="17">
        <v>228.11</v>
      </c>
      <c r="C25" s="17">
        <v>45.43</v>
      </c>
      <c r="D25" s="17">
        <v>31.87</v>
      </c>
      <c r="E25" s="17">
        <v>438.3</v>
      </c>
      <c r="F25" s="17">
        <v>171.5</v>
      </c>
      <c r="G25" s="17">
        <v>33.8</v>
      </c>
      <c r="H25" s="17">
        <v>53.52</v>
      </c>
      <c r="I25" s="17">
        <v>612.08</v>
      </c>
      <c r="J25" s="17">
        <v>446.21</v>
      </c>
      <c r="K25" s="17">
        <v>6.91</v>
      </c>
      <c r="L25" s="17">
        <v>10.34</v>
      </c>
      <c r="M25" s="17">
        <v>47.05</v>
      </c>
      <c r="N25" s="13">
        <f>SUM(B25:M25)</f>
        <v>2125.1200000000003</v>
      </c>
      <c r="P25" s="21">
        <f t="shared" si="0"/>
        <v>49026.03666666668</v>
      </c>
    </row>
    <row r="26" spans="1:16" ht="21.75">
      <c r="A26" s="24">
        <v>2564</v>
      </c>
      <c r="B26" s="25">
        <v>486.3031159841772</v>
      </c>
      <c r="C26" s="25">
        <v>60.35185692405305</v>
      </c>
      <c r="D26" s="25">
        <v>76.60125528927871</v>
      </c>
      <c r="E26" s="25">
        <v>153.96299256364873</v>
      </c>
      <c r="F26" s="25">
        <v>599.0882140198913</v>
      </c>
      <c r="G26" s="25">
        <v>170.78665998436904</v>
      </c>
      <c r="H26" s="25">
        <v>104.22440164623097</v>
      </c>
      <c r="I26" s="25">
        <v>127.1355199302648</v>
      </c>
      <c r="J26" s="25">
        <v>33.20101861523363</v>
      </c>
      <c r="K26" s="25">
        <v>129.19520813071796</v>
      </c>
      <c r="L26" s="25">
        <v>465.056399173616</v>
      </c>
      <c r="M26" s="25"/>
      <c r="N26" s="26">
        <f>SUM(B26:M26)</f>
        <v>2405.9066422614815</v>
      </c>
      <c r="P26" s="21"/>
    </row>
    <row r="27" spans="1:16" ht="21.75">
      <c r="A27" s="10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3"/>
      <c r="P27" s="21"/>
    </row>
    <row r="28" spans="1:16" ht="21.75">
      <c r="A28" s="10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3"/>
      <c r="P28" s="21"/>
    </row>
    <row r="29" spans="1:14" ht="21.75">
      <c r="A29" s="11" t="s">
        <v>16</v>
      </c>
      <c r="B29" s="19">
        <f>MAX(B5:B25)</f>
        <v>9091.38</v>
      </c>
      <c r="C29" s="19">
        <f aca="true" t="shared" si="1" ref="C29:M29">MAX(C5:C25)</f>
        <v>11476</v>
      </c>
      <c r="D29" s="19">
        <f t="shared" si="1"/>
        <v>7981.58</v>
      </c>
      <c r="E29" s="19">
        <f t="shared" si="1"/>
        <v>11932.97</v>
      </c>
      <c r="F29" s="19">
        <f t="shared" si="1"/>
        <v>56741.23</v>
      </c>
      <c r="G29" s="19">
        <f t="shared" si="1"/>
        <v>129853.99</v>
      </c>
      <c r="H29" s="19">
        <f t="shared" si="1"/>
        <v>24508.4</v>
      </c>
      <c r="I29" s="19">
        <f t="shared" si="1"/>
        <v>27904</v>
      </c>
      <c r="J29" s="19">
        <f t="shared" si="1"/>
        <v>5641.1</v>
      </c>
      <c r="K29" s="19">
        <f t="shared" si="1"/>
        <v>5727.73</v>
      </c>
      <c r="L29" s="19">
        <f t="shared" si="1"/>
        <v>6115.77</v>
      </c>
      <c r="M29" s="19">
        <f t="shared" si="1"/>
        <v>12481.2</v>
      </c>
      <c r="N29" s="23">
        <f>MAX(N5:N25)</f>
        <v>227320.86</v>
      </c>
    </row>
    <row r="30" spans="1:14" ht="21.75">
      <c r="A30" s="11" t="s">
        <v>14</v>
      </c>
      <c r="B30" s="19">
        <f>AVERAGE(B5:B25)</f>
        <v>699.474761904762</v>
      </c>
      <c r="C30" s="19">
        <f aca="true" t="shared" si="2" ref="C30:M30">AVERAGE(C5:C25)</f>
        <v>1481.4780952380954</v>
      </c>
      <c r="D30" s="19">
        <f t="shared" si="2"/>
        <v>970.2804761904758</v>
      </c>
      <c r="E30" s="19">
        <f t="shared" si="2"/>
        <v>1568.6090476190477</v>
      </c>
      <c r="F30" s="19">
        <f t="shared" si="2"/>
        <v>8998.63285714286</v>
      </c>
      <c r="G30" s="19">
        <f t="shared" si="2"/>
        <v>25257.07666666667</v>
      </c>
      <c r="H30" s="19">
        <f t="shared" si="2"/>
        <v>4606.044761904761</v>
      </c>
      <c r="I30" s="19">
        <f t="shared" si="2"/>
        <v>2696.874285714286</v>
      </c>
      <c r="J30" s="19">
        <f t="shared" si="2"/>
        <v>775.8657142857141</v>
      </c>
      <c r="K30" s="19">
        <f t="shared" si="2"/>
        <v>603.7395238095239</v>
      </c>
      <c r="L30" s="19">
        <f t="shared" si="2"/>
        <v>528.1247619047621</v>
      </c>
      <c r="M30" s="19">
        <f t="shared" si="2"/>
        <v>839.8357142857143</v>
      </c>
      <c r="N30" s="15">
        <f>SUM(B30:M30)</f>
        <v>49026.03666666668</v>
      </c>
    </row>
    <row r="31" spans="1:14" ht="21.75">
      <c r="A31" s="11" t="s">
        <v>15</v>
      </c>
      <c r="B31" s="19">
        <f>MIN(B5:B25)</f>
        <v>1.81</v>
      </c>
      <c r="C31" s="19">
        <f aca="true" t="shared" si="3" ref="C31:M31">MIN(C5:C25)</f>
        <v>3.48</v>
      </c>
      <c r="D31" s="19">
        <f t="shared" si="3"/>
        <v>31.87</v>
      </c>
      <c r="E31" s="19">
        <f t="shared" si="3"/>
        <v>83.2</v>
      </c>
      <c r="F31" s="19">
        <f t="shared" si="3"/>
        <v>47.7</v>
      </c>
      <c r="G31" s="19">
        <f t="shared" si="3"/>
        <v>25.13</v>
      </c>
      <c r="H31" s="19">
        <f t="shared" si="3"/>
        <v>29.15</v>
      </c>
      <c r="I31" s="19">
        <f t="shared" si="3"/>
        <v>13.14</v>
      </c>
      <c r="J31" s="19">
        <f t="shared" si="3"/>
        <v>8.24</v>
      </c>
      <c r="K31" s="19">
        <f t="shared" si="3"/>
        <v>3.5</v>
      </c>
      <c r="L31" s="19">
        <f t="shared" si="3"/>
        <v>1.62</v>
      </c>
      <c r="M31" s="19">
        <f t="shared" si="3"/>
        <v>2.08</v>
      </c>
      <c r="N31" s="23">
        <f>MIN(N5:N25)</f>
        <v>1263.3</v>
      </c>
    </row>
  </sheetData>
  <sheetProtection/>
  <mergeCells count="14">
    <mergeCell ref="G3:G4"/>
    <mergeCell ref="H3:H4"/>
    <mergeCell ref="M3:M4"/>
    <mergeCell ref="L2:N2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1" sqref="K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Nink</cp:lastModifiedBy>
  <dcterms:created xsi:type="dcterms:W3CDTF">2018-04-23T08:34:30Z</dcterms:created>
  <dcterms:modified xsi:type="dcterms:W3CDTF">2022-03-16T07:59:16Z</dcterms:modified>
  <cp:category/>
  <cp:version/>
  <cp:contentType/>
  <cp:contentStatus/>
</cp:coreProperties>
</file>