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<sst xmlns="http://schemas.openxmlformats.org/spreadsheetml/2006/main" count="50" uniqueCount="25">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</sst>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8348703"/>
        <c:axId val="8029464"/>
      </c:scatterChart>
      <c:valAx>
        <c:axId val="83487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029464"/>
        <c:crossesAt val="10"/>
        <c:crossBetween val="midCat"/>
        <c:dispUnits/>
        <c:majorUnit val="10"/>
      </c:valAx>
      <c:valAx>
        <c:axId val="802946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487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AVERAGE(J41:J67)</f>
        <v>159.71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(VAR(J41:J67))</f>
        <v>30762.91274615385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2538</v>
      </c>
      <c r="B6" s="73">
        <v>239.75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STDEV(J41:J67)</f>
        <v>175.39359380021224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2539</v>
      </c>
      <c r="B7" s="12">
        <v>157.5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2540</v>
      </c>
      <c r="B8" s="12">
        <v>154.7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2541</v>
      </c>
      <c r="B9" s="12">
        <v>100.06</v>
      </c>
      <c r="C9" s="13"/>
      <c r="D9" s="14"/>
      <c r="E9" s="16"/>
      <c r="F9" s="16"/>
      <c r="U9" s="2" t="s">
        <v>16</v>
      </c>
      <c r="V9" s="17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2542</v>
      </c>
      <c r="B10" s="12">
        <v>276.8</v>
      </c>
      <c r="C10" s="13"/>
      <c r="D10" s="14"/>
      <c r="E10" s="18"/>
      <c r="F10" s="19"/>
      <c r="U10" s="2" t="s">
        <v>17</v>
      </c>
      <c r="V10" s="17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2543</v>
      </c>
      <c r="B11" s="12">
        <v>115.5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2544</v>
      </c>
      <c r="B12" s="12">
        <v>425.2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2545</v>
      </c>
      <c r="B13" s="12">
        <v>293.55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2546</v>
      </c>
      <c r="B14" s="12">
        <v>237.4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2547</v>
      </c>
      <c r="B15" s="12">
        <v>200.84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2548</v>
      </c>
      <c r="B16" s="12">
        <v>743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2549</v>
      </c>
      <c r="B17" s="12">
        <v>539.6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2550</v>
      </c>
      <c r="B18" s="12">
        <v>39.25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2551</v>
      </c>
      <c r="B19" s="12">
        <v>78.35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2552</v>
      </c>
      <c r="B20" s="25">
        <v>12.5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2553</v>
      </c>
      <c r="B21" s="25">
        <v>81.82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2554</v>
      </c>
      <c r="B22" s="12">
        <v>128.7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2555</v>
      </c>
      <c r="B23" s="12">
        <v>20.25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2556</v>
      </c>
      <c r="B24" s="12">
        <v>36.44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2557</v>
      </c>
      <c r="B25" s="12">
        <v>28.4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2558</v>
      </c>
      <c r="B26" s="12">
        <v>14.5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2559</v>
      </c>
      <c r="B27" s="25">
        <v>175.37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2560</v>
      </c>
      <c r="B28" s="25">
        <v>76.95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2561</v>
      </c>
      <c r="B29" s="78">
        <v>42.8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2562</v>
      </c>
      <c r="B30" s="12">
        <v>39.91</v>
      </c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2563</v>
      </c>
      <c r="B31" s="25">
        <v>33.9</v>
      </c>
      <c r="C31" s="13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2564</v>
      </c>
      <c r="B32" s="12">
        <v>19.13</v>
      </c>
      <c r="C32" s="13"/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6"/>
      <c r="B34" s="37"/>
      <c r="C34" s="38"/>
      <c r="D34" s="3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0"/>
      <c r="C35" s="40"/>
      <c r="D35" s="40"/>
      <c r="E35" s="1"/>
      <c r="F35" s="2"/>
      <c r="S35" s="22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2"/>
      <c r="C36" s="43" t="s">
        <v>9</v>
      </c>
      <c r="D36" s="44">
        <v>2</v>
      </c>
      <c r="E36" s="45">
        <v>3</v>
      </c>
      <c r="F36" s="45">
        <v>4</v>
      </c>
      <c r="G36" s="45">
        <v>5</v>
      </c>
      <c r="H36" s="45">
        <v>6</v>
      </c>
      <c r="I36" s="45">
        <v>10</v>
      </c>
      <c r="J36" s="45">
        <v>20</v>
      </c>
      <c r="K36" s="45">
        <v>25</v>
      </c>
      <c r="L36" s="45">
        <v>50</v>
      </c>
      <c r="M36" s="45">
        <v>100</v>
      </c>
      <c r="N36" s="45">
        <v>200</v>
      </c>
      <c r="O36" s="4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2"/>
      <c r="C37" s="46" t="s">
        <v>2</v>
      </c>
      <c r="D37" s="47">
        <f aca="true" t="shared" si="1" ref="D37:O37">ROUND((((-LN(-LN(1-1/D36)))+$B$83*$B$84)/$B$83),2)</f>
        <v>133.15</v>
      </c>
      <c r="E37" s="46">
        <f t="shared" si="1"/>
        <v>218.6</v>
      </c>
      <c r="F37" s="48">
        <f t="shared" si="1"/>
        <v>273.29</v>
      </c>
      <c r="G37" s="48">
        <f t="shared" si="1"/>
        <v>313.78</v>
      </c>
      <c r="H37" s="48">
        <f t="shared" si="1"/>
        <v>345.98</v>
      </c>
      <c r="I37" s="48">
        <f t="shared" si="1"/>
        <v>433.38</v>
      </c>
      <c r="J37" s="48">
        <f t="shared" si="1"/>
        <v>548.1</v>
      </c>
      <c r="K37" s="48">
        <f t="shared" si="1"/>
        <v>584.49</v>
      </c>
      <c r="L37" s="48">
        <f t="shared" si="1"/>
        <v>696.59</v>
      </c>
      <c r="M37" s="48">
        <f t="shared" si="1"/>
        <v>807.86</v>
      </c>
      <c r="N37" s="48">
        <f t="shared" si="1"/>
        <v>918.73</v>
      </c>
      <c r="O37" s="48">
        <f t="shared" si="1"/>
        <v>1065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2"/>
      <c r="C38" s="49"/>
      <c r="D38" s="50" t="s">
        <v>10</v>
      </c>
      <c r="E38" s="51"/>
      <c r="F38" s="52" t="s">
        <v>18</v>
      </c>
      <c r="G38" s="52"/>
      <c r="H38" s="52"/>
      <c r="I38" s="52"/>
      <c r="J38" s="52"/>
      <c r="K38" s="52"/>
      <c r="L38" s="52"/>
      <c r="M38" s="53"/>
      <c r="N38" s="53"/>
      <c r="O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.75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2"/>
      <c r="C41" s="42"/>
      <c r="D41" s="42"/>
      <c r="E41" s="19"/>
      <c r="G41" s="56" t="s">
        <v>20</v>
      </c>
      <c r="I41" s="22">
        <v>2538</v>
      </c>
      <c r="J41" s="21">
        <v>239.75</v>
      </c>
      <c r="K41" s="22"/>
      <c r="S41" s="22"/>
      <c r="Y41" s="6"/>
      <c r="Z41" s="6"/>
      <c r="AA41" s="6"/>
      <c r="AB41" s="6"/>
    </row>
    <row r="42" spans="1:28" ht="18.75">
      <c r="A42" s="20"/>
      <c r="B42" s="40"/>
      <c r="C42" s="40"/>
      <c r="D42" s="40"/>
      <c r="E42" s="1"/>
      <c r="I42" s="22">
        <v>2539</v>
      </c>
      <c r="J42" s="21">
        <v>157.5</v>
      </c>
      <c r="K42" s="22"/>
      <c r="S42" s="22"/>
      <c r="Y42" s="6"/>
      <c r="Z42" s="6"/>
      <c r="AA42" s="6"/>
      <c r="AB42" s="6"/>
    </row>
    <row r="43" spans="1:28" ht="18.75">
      <c r="A43" s="20"/>
      <c r="B43" s="57"/>
      <c r="C43" s="57"/>
      <c r="D43" s="57"/>
      <c r="E43" s="1"/>
      <c r="I43" s="22">
        <v>2540</v>
      </c>
      <c r="J43" s="21">
        <v>154.7</v>
      </c>
      <c r="K43" s="22"/>
      <c r="S43" s="22"/>
      <c r="Y43" s="6"/>
      <c r="Z43" s="6"/>
      <c r="AA43" s="6"/>
      <c r="AB43" s="6"/>
    </row>
    <row r="44" spans="1:28" ht="18.75">
      <c r="A44" s="20"/>
      <c r="B44" s="40"/>
      <c r="C44" s="40"/>
      <c r="D44" s="40"/>
      <c r="E44" s="1"/>
      <c r="I44" s="22">
        <v>2541</v>
      </c>
      <c r="J44" s="21">
        <v>100.06</v>
      </c>
      <c r="K44" s="22"/>
      <c r="S44" s="22"/>
      <c r="Y44" s="6"/>
      <c r="Z44" s="6"/>
      <c r="AA44" s="6"/>
      <c r="AB44" s="6"/>
    </row>
    <row r="45" spans="1:28" ht="18.75">
      <c r="A45" s="20"/>
      <c r="B45" s="40"/>
      <c r="C45" s="40"/>
      <c r="D45" s="40"/>
      <c r="E45" s="58"/>
      <c r="I45" s="22">
        <v>2542</v>
      </c>
      <c r="J45" s="21">
        <v>276.8</v>
      </c>
      <c r="K45" s="22"/>
      <c r="S45" s="22"/>
      <c r="Y45" s="6"/>
      <c r="Z45" s="6"/>
      <c r="AA45" s="6"/>
      <c r="AB45" s="6"/>
    </row>
    <row r="46" spans="1:28" ht="18.75">
      <c r="A46" s="59"/>
      <c r="B46" s="60"/>
      <c r="C46" s="60"/>
      <c r="D46" s="60"/>
      <c r="E46" s="58"/>
      <c r="I46" s="22">
        <v>2543</v>
      </c>
      <c r="J46" s="21">
        <v>115.5</v>
      </c>
      <c r="K46" s="22"/>
      <c r="S46" s="22"/>
      <c r="Y46" s="6"/>
      <c r="Z46" s="6"/>
      <c r="AA46" s="6"/>
      <c r="AB46" s="6"/>
    </row>
    <row r="47" spans="1:28" ht="18.75">
      <c r="A47" s="59"/>
      <c r="B47" s="60"/>
      <c r="C47" s="60"/>
      <c r="D47" s="60"/>
      <c r="E47" s="58"/>
      <c r="I47" s="22">
        <v>2544</v>
      </c>
      <c r="J47" s="21">
        <v>425.2</v>
      </c>
      <c r="K47" s="22"/>
      <c r="S47" s="22"/>
      <c r="Y47" s="6"/>
      <c r="Z47" s="6"/>
      <c r="AA47" s="6"/>
      <c r="AB47" s="6"/>
    </row>
    <row r="48" spans="1:28" ht="18.75">
      <c r="A48" s="59"/>
      <c r="B48" s="60"/>
      <c r="C48" s="60"/>
      <c r="D48" s="60"/>
      <c r="E48" s="58"/>
      <c r="I48" s="22">
        <v>2545</v>
      </c>
      <c r="J48" s="21">
        <v>293.55</v>
      </c>
      <c r="K48" s="22"/>
      <c r="S48" s="22"/>
      <c r="Y48" s="6"/>
      <c r="Z48" s="6"/>
      <c r="AA48" s="6"/>
      <c r="AB48" s="6"/>
    </row>
    <row r="49" spans="1:28" ht="18.75">
      <c r="A49" s="59"/>
      <c r="B49" s="60"/>
      <c r="C49" s="60"/>
      <c r="D49" s="60"/>
      <c r="E49" s="58"/>
      <c r="I49" s="22">
        <v>2546</v>
      </c>
      <c r="J49" s="21">
        <v>237.4</v>
      </c>
      <c r="K49" s="22"/>
      <c r="S49" s="22"/>
      <c r="Y49" s="6"/>
      <c r="Z49" s="6"/>
      <c r="AA49" s="6"/>
      <c r="AB49" s="6"/>
    </row>
    <row r="50" spans="1:28" ht="18.75">
      <c r="A50" s="59"/>
      <c r="B50" s="60"/>
      <c r="C50" s="60"/>
      <c r="D50" s="60"/>
      <c r="E50" s="58"/>
      <c r="I50" s="22">
        <v>2547</v>
      </c>
      <c r="J50" s="21">
        <v>200.84</v>
      </c>
      <c r="K50" s="22"/>
      <c r="S50" s="22"/>
      <c r="Y50" s="6"/>
      <c r="Z50" s="6"/>
      <c r="AA50" s="6"/>
      <c r="AB50" s="6"/>
    </row>
    <row r="51" spans="1:28" ht="18.75">
      <c r="A51" s="59"/>
      <c r="B51" s="60"/>
      <c r="C51" s="60"/>
      <c r="D51" s="60"/>
      <c r="E51" s="58"/>
      <c r="I51" s="22">
        <v>2548</v>
      </c>
      <c r="J51" s="21">
        <v>743</v>
      </c>
      <c r="K51" s="22"/>
      <c r="S51" s="22"/>
      <c r="Y51" s="6"/>
      <c r="Z51" s="6"/>
      <c r="AA51" s="6"/>
      <c r="AB51" s="6"/>
    </row>
    <row r="52" spans="1:28" ht="18.75">
      <c r="A52" s="59"/>
      <c r="B52" s="60"/>
      <c r="C52" s="60"/>
      <c r="D52" s="60"/>
      <c r="E52" s="58"/>
      <c r="I52" s="22">
        <v>2549</v>
      </c>
      <c r="J52" s="21">
        <v>539.6</v>
      </c>
      <c r="K52" s="22"/>
      <c r="S52" s="22"/>
      <c r="Y52" s="6"/>
      <c r="Z52" s="6"/>
      <c r="AA52" s="6"/>
      <c r="AB52" s="6"/>
    </row>
    <row r="53" spans="1:28" ht="18.75">
      <c r="A53" s="59"/>
      <c r="B53" s="60"/>
      <c r="C53" s="60"/>
      <c r="D53" s="60"/>
      <c r="E53" s="58"/>
      <c r="I53" s="22">
        <v>2550</v>
      </c>
      <c r="J53" s="21">
        <v>39.25</v>
      </c>
      <c r="K53" s="22"/>
      <c r="S53" s="22"/>
      <c r="Y53" s="6"/>
      <c r="Z53" s="6"/>
      <c r="AA53" s="6"/>
      <c r="AB53" s="6"/>
    </row>
    <row r="54" spans="1:28" ht="18.75">
      <c r="A54" s="59"/>
      <c r="B54" s="58"/>
      <c r="C54" s="58"/>
      <c r="D54" s="58"/>
      <c r="E54" s="58"/>
      <c r="I54" s="22">
        <v>2551</v>
      </c>
      <c r="J54" s="21">
        <v>78.35</v>
      </c>
      <c r="K54" s="22"/>
      <c r="S54" s="22"/>
      <c r="Y54" s="6"/>
      <c r="Z54" s="6"/>
      <c r="AA54" s="6"/>
      <c r="AB54" s="6"/>
    </row>
    <row r="55" spans="1:28" ht="18.75">
      <c r="A55" s="59"/>
      <c r="B55" s="58"/>
      <c r="C55" s="58"/>
      <c r="D55" s="58"/>
      <c r="E55" s="58"/>
      <c r="I55" s="22">
        <v>2552</v>
      </c>
      <c r="J55" s="21">
        <v>12.5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2553</v>
      </c>
      <c r="J56" s="61">
        <v>81.82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2">
        <v>2554</v>
      </c>
      <c r="J57" s="22">
        <v>128.7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62">
        <v>2555</v>
      </c>
      <c r="J58" s="22">
        <v>20.25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2556</v>
      </c>
      <c r="J59" s="22">
        <v>36.44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2">
        <v>2557</v>
      </c>
      <c r="J60" s="22">
        <v>28.4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62">
        <v>2558</v>
      </c>
      <c r="J61" s="22">
        <v>14.5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2559</v>
      </c>
      <c r="J62" s="22">
        <v>175.37</v>
      </c>
      <c r="K62" s="22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4"/>
      <c r="C63" s="64"/>
      <c r="D63" s="64"/>
      <c r="E63" s="64"/>
      <c r="F63" s="64"/>
      <c r="G63" s="7"/>
      <c r="H63" s="7"/>
      <c r="I63" s="62">
        <v>2560</v>
      </c>
      <c r="J63" s="65">
        <v>76.95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6"/>
      <c r="C64" s="66"/>
      <c r="D64" s="66"/>
      <c r="E64" s="66"/>
      <c r="F64" s="66"/>
      <c r="G64" s="41"/>
      <c r="H64" s="41"/>
      <c r="I64" s="62">
        <v>2561</v>
      </c>
      <c r="J64" s="71">
        <v>42.8</v>
      </c>
      <c r="K64" s="67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2562</v>
      </c>
      <c r="J65" s="22">
        <v>39.91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2563</v>
      </c>
      <c r="J66" s="22">
        <v>33.9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2564</v>
      </c>
      <c r="J67" s="22">
        <v>19.13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8">
        <f>IF($A$79&gt;=6,VLOOKUP($F$78,$X$3:$AC$38,$A$79-4),VLOOKUP($A$78,$X$3:$AC$38,$A$79+1))</f>
        <v>0.533191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8">
        <f>IF($A$79&gt;=6,VLOOKUP($F$78,$Y$58:$AD$97,$A$79-4),VLOOKUP($A$78,$Y$58:$AD$97,$A$79+1))</f>
        <v>1.100539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9">
        <f>B81/V6</f>
        <v>0.006274681852141102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0">
        <f>V4-(B80/B83)</f>
        <v>74.7350144048244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2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2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2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2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2022-06-06T07:54:28Z</dcterms:modified>
  <cp:category/>
  <cp:version/>
  <cp:contentType/>
  <cp:contentStatus/>
</cp:coreProperties>
</file>