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17" sheetId="1" r:id="rId1"/>
    <sheet name="W.17-H.05" sheetId="2" r:id="rId2"/>
  </sheets>
  <definedNames>
    <definedName name="_Regression_Int" localSheetId="1" hidden="1">1</definedName>
    <definedName name="Print_Area_MI">'W.17-H.05'!$A$1:$N$6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<sst xmlns="http://schemas.openxmlformats.org/spreadsheetml/2006/main" count="29" uniqueCount="24">
  <si>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</si>
  <si>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</si>
  <si>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</si>
  <si>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</si>
  <si>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</si>
  <si>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</si>
  <si>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</si>
  <si>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</si>
  <si>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</si>
  <si>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</si>
  <si>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</si>
  <si>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</si>
  <si>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</si>
  <si>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</si>
  <si>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</si>
  <si>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</si>
  <si>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</si>
  <si>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</si>
  <si>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</si>
  <si>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</si>
  <si>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</si>
  <si>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W.17  :  บ้านหนองนาว  อ.แจ้ห่ม  จ.ลำปาง</t>
  </si>
  <si>
    <t xml:space="preserve"> พี้นที่รับน้ำ    726    ตร.กม. </t>
  </si>
  <si>
    <t>แม่น้ำ  :  น้ำแม่สอย (W.17)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</si>
</sst>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 horizontal="center" vertical="center"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236" fontId="53" fillId="33" borderId="18" xfId="0" applyNumberFormat="1" applyFont="1" applyFill="1" applyBorder="1" applyAlignment="1" applyProtection="1">
      <alignment horizontal="center" vertical="center"/>
      <protection/>
    </xf>
    <xf numFmtId="236" fontId="53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น้ำแม่สอย บ้านหนองนาว อ.แจ้ห่ม จ.ลำปาง    </a:t>
            </a:r>
          </a:p>
        </c:rich>
      </c:tx>
      <c:layout>
        <c:manualLayout>
          <c:xMode val="factor"/>
          <c:yMode val="factor"/>
          <c:x val="-0.032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125"/>
          <c:w val="0.8605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'W.17-H.05'!$A$7:$A$49</c:f>
              <c:numCache>
                <c:ptCount val="43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'W.17-H.05'!$N$7:$N$49</c:f>
              <c:numCache>
                <c:ptCount val="43"/>
                <c:pt idx="0">
                  <c:v>139.24</c:v>
                </c:pt>
                <c:pt idx="1">
                  <c:v>240.97000000000003</c:v>
                </c:pt>
                <c:pt idx="2">
                  <c:v>145.45000000000002</c:v>
                </c:pt>
                <c:pt idx="3">
                  <c:v>87.47999999999999</c:v>
                </c:pt>
                <c:pt idx="4">
                  <c:v>99.21</c:v>
                </c:pt>
                <c:pt idx="5">
                  <c:v>173.13000000000002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59.919999999999995</c:v>
                </c:pt>
                <c:pt idx="13">
                  <c:v>106.23000000000002</c:v>
                </c:pt>
                <c:pt idx="14">
                  <c:v>355.33</c:v>
                </c:pt>
                <c:pt idx="15">
                  <c:v>249.59</c:v>
                </c:pt>
                <c:pt idx="16">
                  <c:v>240.32899999999995</c:v>
                </c:pt>
                <c:pt idx="17">
                  <c:v>107.73100000000001</c:v>
                </c:pt>
                <c:pt idx="18">
                  <c:v>68.92699999999999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</c:v>
                </c:pt>
                <c:pt idx="26">
                  <c:v>314.2437120000001</c:v>
                </c:pt>
                <c:pt idx="27">
                  <c:v>104.170752</c:v>
                </c:pt>
                <c:pt idx="28">
                  <c:v>216.04579200000003</c:v>
                </c:pt>
                <c:pt idx="29">
                  <c:v>135.46656000000004</c:v>
                </c:pt>
                <c:pt idx="30">
                  <c:v>211.57200000000003</c:v>
                </c:pt>
                <c:pt idx="31">
                  <c:v>521.7523199999999</c:v>
                </c:pt>
                <c:pt idx="32">
                  <c:v>243.286848</c:v>
                </c:pt>
                <c:pt idx="33">
                  <c:v>253.115712</c:v>
                </c:pt>
                <c:pt idx="34">
                  <c:v>135.54604799999998</c:v>
                </c:pt>
                <c:pt idx="35">
                  <c:v>55.21</c:v>
                </c:pt>
                <c:pt idx="36">
                  <c:v>183.81</c:v>
                </c:pt>
                <c:pt idx="37">
                  <c:v>229.92</c:v>
                </c:pt>
                <c:pt idx="38">
                  <c:v>210.95000000000002</c:v>
                </c:pt>
                <c:pt idx="39">
                  <c:v>133.54000000000002</c:v>
                </c:pt>
                <c:pt idx="40">
                  <c:v>107.09</c:v>
                </c:pt>
                <c:pt idx="41">
                  <c:v>150.16017600000012</c:v>
                </c:pt>
                <c:pt idx="42">
                  <c:v>224.85902400000018</c:v>
                </c:pt>
              </c:numCache>
            </c:numRef>
          </c:val>
        </c:ser>
        <c:gapWidth val="100"/>
        <c:axId val="28976395"/>
        <c:axId val="59460964"/>
      </c:barChart>
      <c:lineChart>
        <c:grouping val="standard"/>
        <c:varyColors val="0"/>
        <c:ser>
          <c:idx val="1"/>
          <c:order val="1"/>
          <c:tx>
            <c:v>ค่าเฉลี่ย 182.8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'W.17-H.05'!$A$7:$A$47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'W.17-H.05'!$P$7:$P$48</c:f>
              <c:numCache>
                <c:ptCount val="42"/>
                <c:pt idx="0">
                  <c:v>182.8193801904762</c:v>
                </c:pt>
                <c:pt idx="1">
                  <c:v>182.8193801904762</c:v>
                </c:pt>
                <c:pt idx="2">
                  <c:v>182.8193801904762</c:v>
                </c:pt>
                <c:pt idx="3">
                  <c:v>182.8193801904762</c:v>
                </c:pt>
                <c:pt idx="4">
                  <c:v>182.8193801904762</c:v>
                </c:pt>
                <c:pt idx="5">
                  <c:v>182.8193801904762</c:v>
                </c:pt>
                <c:pt idx="6">
                  <c:v>182.8193801904762</c:v>
                </c:pt>
                <c:pt idx="7">
                  <c:v>182.8193801904762</c:v>
                </c:pt>
                <c:pt idx="8">
                  <c:v>182.8193801904762</c:v>
                </c:pt>
                <c:pt idx="9">
                  <c:v>182.8193801904762</c:v>
                </c:pt>
                <c:pt idx="10">
                  <c:v>182.8193801904762</c:v>
                </c:pt>
                <c:pt idx="11">
                  <c:v>182.8193801904762</c:v>
                </c:pt>
                <c:pt idx="12">
                  <c:v>182.8193801904762</c:v>
                </c:pt>
                <c:pt idx="13">
                  <c:v>182.8193801904762</c:v>
                </c:pt>
                <c:pt idx="14">
                  <c:v>182.8193801904762</c:v>
                </c:pt>
                <c:pt idx="15">
                  <c:v>182.8193801904762</c:v>
                </c:pt>
                <c:pt idx="16">
                  <c:v>182.8193801904762</c:v>
                </c:pt>
                <c:pt idx="17">
                  <c:v>182.8193801904762</c:v>
                </c:pt>
                <c:pt idx="18">
                  <c:v>182.8193801904762</c:v>
                </c:pt>
                <c:pt idx="19">
                  <c:v>182.8193801904762</c:v>
                </c:pt>
                <c:pt idx="20">
                  <c:v>182.8193801904762</c:v>
                </c:pt>
                <c:pt idx="21">
                  <c:v>182.8193801904762</c:v>
                </c:pt>
                <c:pt idx="22">
                  <c:v>182.8193801904762</c:v>
                </c:pt>
                <c:pt idx="23">
                  <c:v>182.8193801904762</c:v>
                </c:pt>
                <c:pt idx="24">
                  <c:v>182.8193801904762</c:v>
                </c:pt>
                <c:pt idx="25">
                  <c:v>182.8193801904762</c:v>
                </c:pt>
                <c:pt idx="26">
                  <c:v>182.8193801904762</c:v>
                </c:pt>
                <c:pt idx="27">
                  <c:v>182.8193801904762</c:v>
                </c:pt>
                <c:pt idx="28">
                  <c:v>182.8193801904762</c:v>
                </c:pt>
                <c:pt idx="29">
                  <c:v>182.8193801904762</c:v>
                </c:pt>
                <c:pt idx="30">
                  <c:v>182.8193801904762</c:v>
                </c:pt>
                <c:pt idx="31">
                  <c:v>182.8193801904762</c:v>
                </c:pt>
                <c:pt idx="32">
                  <c:v>182.8193801904762</c:v>
                </c:pt>
                <c:pt idx="33">
                  <c:v>182.8193801904762</c:v>
                </c:pt>
                <c:pt idx="34">
                  <c:v>182.8193801904762</c:v>
                </c:pt>
                <c:pt idx="35">
                  <c:v>182.8193801904762</c:v>
                </c:pt>
                <c:pt idx="36">
                  <c:v>182.8193801904762</c:v>
                </c:pt>
                <c:pt idx="37">
                  <c:v>182.8193801904762</c:v>
                </c:pt>
                <c:pt idx="38">
                  <c:v>182.8193801904762</c:v>
                </c:pt>
                <c:pt idx="39">
                  <c:v>182.8193801904762</c:v>
                </c:pt>
                <c:pt idx="40">
                  <c:v>182.8193801904762</c:v>
                </c:pt>
                <c:pt idx="41">
                  <c:v>182.8193801904762</c:v>
                </c:pt>
              </c:numCache>
            </c:numRef>
          </c:val>
          <c:smooth val="0"/>
        </c:ser>
        <c:axId val="28976395"/>
        <c:axId val="59460964"/>
      </c:line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460964"/>
        <c:crossesAt val="0"/>
        <c:auto val="1"/>
        <c:lblOffset val="100"/>
        <c:tickLblSkip val="2"/>
        <c:noMultiLvlLbl val="0"/>
      </c:catAx>
      <c:valAx>
        <c:axId val="5946096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6395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95"/>
          <c:y val="0.879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1"/>
  <sheetViews>
    <sheetView showGridLines="0" zoomScalePageLayoutView="0" workbookViewId="0" topLeftCell="A43">
      <selection activeCell="B49" sqref="B49:M4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23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22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2523</v>
      </c>
      <c r="B7" s="37">
        <v>5.2</v>
      </c>
      <c r="C7" s="37">
        <v>7.95</v>
      </c>
      <c r="D7" s="37">
        <v>16.53</v>
      </c>
      <c r="E7" s="37">
        <v>16.01</v>
      </c>
      <c r="F7" s="37">
        <v>14.78</v>
      </c>
      <c r="G7" s="37">
        <v>31.12</v>
      </c>
      <c r="H7" s="37">
        <v>16.28</v>
      </c>
      <c r="I7" s="37">
        <v>11.77</v>
      </c>
      <c r="J7" s="37">
        <v>9.71</v>
      </c>
      <c r="K7" s="37">
        <v>5.11</v>
      </c>
      <c r="L7" s="37">
        <v>2.34</v>
      </c>
      <c r="M7" s="37">
        <v>2.44</v>
      </c>
      <c r="N7" s="38">
        <f>SUM(B7:M7)</f>
        <v>139.24</v>
      </c>
      <c r="O7" s="39">
        <f>+N7*1000000/(365*86400)</f>
        <v>4.415271435819381</v>
      </c>
      <c r="P7" s="40">
        <f>$N$52</f>
        <v>182.8193801904762</v>
      </c>
      <c r="Q7" s="41"/>
    </row>
    <row r="8" spans="1:17" ht="15" customHeight="1">
      <c r="A8" s="33">
        <v>2524</v>
      </c>
      <c r="B8" s="37">
        <v>3.81</v>
      </c>
      <c r="C8" s="37">
        <v>15</v>
      </c>
      <c r="D8" s="37">
        <v>7.8</v>
      </c>
      <c r="E8" s="37">
        <v>52.24</v>
      </c>
      <c r="F8" s="37">
        <v>46.43</v>
      </c>
      <c r="G8" s="37">
        <v>30.49</v>
      </c>
      <c r="H8" s="37">
        <v>30.02</v>
      </c>
      <c r="I8" s="37">
        <v>20.8</v>
      </c>
      <c r="J8" s="37">
        <v>13.72</v>
      </c>
      <c r="K8" s="37">
        <v>10.4</v>
      </c>
      <c r="L8" s="37">
        <v>5.76</v>
      </c>
      <c r="M8" s="37">
        <v>4.5</v>
      </c>
      <c r="N8" s="38">
        <f aca="true" t="shared" si="0" ref="N8:N41">SUM(B8:M8)</f>
        <v>240.97000000000003</v>
      </c>
      <c r="O8" s="39">
        <f aca="true" t="shared" si="1" ref="O8:O48">+N8*1000000/(365*86400)</f>
        <v>7.641108574327753</v>
      </c>
      <c r="P8" s="40">
        <f aca="true" t="shared" si="2" ref="P8:P48">$N$52</f>
        <v>182.8193801904762</v>
      </c>
      <c r="Q8" s="41"/>
    </row>
    <row r="9" spans="1:17" ht="15" customHeight="1">
      <c r="A9" s="33">
        <v>2525</v>
      </c>
      <c r="B9" s="37">
        <v>8.72</v>
      </c>
      <c r="C9" s="37">
        <v>8.88</v>
      </c>
      <c r="D9" s="37">
        <v>12.64</v>
      </c>
      <c r="E9" s="37">
        <v>16.67</v>
      </c>
      <c r="F9" s="37">
        <v>16.9</v>
      </c>
      <c r="G9" s="37">
        <v>38.73</v>
      </c>
      <c r="H9" s="37">
        <v>21.93</v>
      </c>
      <c r="I9" s="37">
        <v>9.43</v>
      </c>
      <c r="J9" s="37">
        <v>5.32</v>
      </c>
      <c r="K9" s="37">
        <v>3.21</v>
      </c>
      <c r="L9" s="37">
        <v>1.81</v>
      </c>
      <c r="M9" s="37">
        <v>1.21</v>
      </c>
      <c r="N9" s="38">
        <f t="shared" si="0"/>
        <v>145.45000000000002</v>
      </c>
      <c r="O9" s="39">
        <f t="shared" si="1"/>
        <v>4.61218924403856</v>
      </c>
      <c r="P9" s="40">
        <f t="shared" si="2"/>
        <v>182.8193801904762</v>
      </c>
      <c r="Q9" s="41"/>
    </row>
    <row r="10" spans="1:17" ht="15" customHeight="1">
      <c r="A10" s="33">
        <v>2526</v>
      </c>
      <c r="B10" s="37">
        <v>1.24</v>
      </c>
      <c r="C10" s="37">
        <v>1.63</v>
      </c>
      <c r="D10" s="37">
        <v>3.84</v>
      </c>
      <c r="E10" s="37">
        <v>3.78</v>
      </c>
      <c r="F10" s="37">
        <v>11.03</v>
      </c>
      <c r="G10" s="37">
        <v>25.13</v>
      </c>
      <c r="H10" s="37">
        <v>14.36</v>
      </c>
      <c r="I10" s="37">
        <v>12.33</v>
      </c>
      <c r="J10" s="37">
        <v>6.38</v>
      </c>
      <c r="K10" s="37">
        <v>3.49</v>
      </c>
      <c r="L10" s="37">
        <v>2.71</v>
      </c>
      <c r="M10" s="37">
        <v>1.56</v>
      </c>
      <c r="N10" s="38">
        <f t="shared" si="0"/>
        <v>87.47999999999999</v>
      </c>
      <c r="O10" s="39">
        <f t="shared" si="1"/>
        <v>2.7739726027397253</v>
      </c>
      <c r="P10" s="40">
        <f t="shared" si="2"/>
        <v>182.8193801904762</v>
      </c>
      <c r="Q10" s="41"/>
    </row>
    <row r="11" spans="1:17" ht="15" customHeight="1">
      <c r="A11" s="33">
        <v>2527</v>
      </c>
      <c r="B11" s="37">
        <v>0.99</v>
      </c>
      <c r="C11" s="37">
        <v>4.48</v>
      </c>
      <c r="D11" s="37">
        <v>6.92</v>
      </c>
      <c r="E11" s="37">
        <v>6.54</v>
      </c>
      <c r="F11" s="37">
        <v>14.73</v>
      </c>
      <c r="G11" s="37">
        <v>27.44</v>
      </c>
      <c r="H11" s="37">
        <v>22.13</v>
      </c>
      <c r="I11" s="37">
        <v>6.77</v>
      </c>
      <c r="J11" s="37">
        <v>4.39</v>
      </c>
      <c r="K11" s="37">
        <v>2.81</v>
      </c>
      <c r="L11" s="37">
        <v>1.33</v>
      </c>
      <c r="M11" s="37">
        <v>0.68</v>
      </c>
      <c r="N11" s="38">
        <f t="shared" si="0"/>
        <v>99.21</v>
      </c>
      <c r="O11" s="39">
        <f t="shared" si="1"/>
        <v>3.1459284627092847</v>
      </c>
      <c r="P11" s="40">
        <f t="shared" si="2"/>
        <v>182.8193801904762</v>
      </c>
      <c r="Q11" s="41"/>
    </row>
    <row r="12" spans="1:17" ht="15" customHeight="1">
      <c r="A12" s="33">
        <v>2528</v>
      </c>
      <c r="B12" s="37">
        <v>1.83</v>
      </c>
      <c r="C12" s="37">
        <v>19.34</v>
      </c>
      <c r="D12" s="37">
        <v>10.78</v>
      </c>
      <c r="E12" s="37">
        <v>14.94</v>
      </c>
      <c r="F12" s="37">
        <v>12.97</v>
      </c>
      <c r="G12" s="37">
        <v>33.23</v>
      </c>
      <c r="H12" s="37">
        <v>25.7</v>
      </c>
      <c r="I12" s="37">
        <v>28.16</v>
      </c>
      <c r="J12" s="37">
        <v>13.21</v>
      </c>
      <c r="K12" s="37">
        <v>8.11</v>
      </c>
      <c r="L12" s="37">
        <v>3.1</v>
      </c>
      <c r="M12" s="37">
        <v>1.76</v>
      </c>
      <c r="N12" s="38">
        <f t="shared" si="0"/>
        <v>173.13000000000002</v>
      </c>
      <c r="O12" s="39">
        <f t="shared" si="1"/>
        <v>5.489916286149164</v>
      </c>
      <c r="P12" s="40">
        <f t="shared" si="2"/>
        <v>182.8193801904762</v>
      </c>
      <c r="Q12" s="41"/>
    </row>
    <row r="13" spans="1:17" ht="15" customHeight="1">
      <c r="A13" s="33">
        <v>2529</v>
      </c>
      <c r="B13" s="37">
        <v>4.63</v>
      </c>
      <c r="C13" s="37">
        <v>12.41</v>
      </c>
      <c r="D13" s="37">
        <v>8.03</v>
      </c>
      <c r="E13" s="37">
        <v>15.33</v>
      </c>
      <c r="F13" s="37">
        <v>24.56</v>
      </c>
      <c r="G13" s="37">
        <v>49.63</v>
      </c>
      <c r="H13" s="37">
        <v>17.44</v>
      </c>
      <c r="I13" s="37">
        <v>10.65</v>
      </c>
      <c r="J13" s="37">
        <v>6.67</v>
      </c>
      <c r="K13" s="37">
        <v>4.9</v>
      </c>
      <c r="L13" s="37">
        <v>3.48</v>
      </c>
      <c r="M13" s="37">
        <v>2.56</v>
      </c>
      <c r="N13" s="38">
        <f t="shared" si="0"/>
        <v>160.29</v>
      </c>
      <c r="O13" s="39">
        <f t="shared" si="1"/>
        <v>5.082762557077626</v>
      </c>
      <c r="P13" s="40">
        <f t="shared" si="2"/>
        <v>182.8193801904762</v>
      </c>
      <c r="Q13" s="41"/>
    </row>
    <row r="14" spans="1:17" ht="15" customHeight="1">
      <c r="A14" s="33">
        <v>2530</v>
      </c>
      <c r="B14" s="37">
        <v>7.74</v>
      </c>
      <c r="C14" s="37">
        <v>7.96</v>
      </c>
      <c r="D14" s="37">
        <v>21.45</v>
      </c>
      <c r="E14" s="37">
        <v>5.4</v>
      </c>
      <c r="F14" s="37">
        <v>58.48</v>
      </c>
      <c r="G14" s="37">
        <v>45.5</v>
      </c>
      <c r="H14" s="37">
        <v>25.16</v>
      </c>
      <c r="I14" s="37">
        <v>26.3</v>
      </c>
      <c r="J14" s="37">
        <v>12.5</v>
      </c>
      <c r="K14" s="37">
        <v>8.84</v>
      </c>
      <c r="L14" s="37">
        <v>6.16</v>
      </c>
      <c r="M14" s="37">
        <v>3.94</v>
      </c>
      <c r="N14" s="38">
        <f t="shared" si="0"/>
        <v>229.43</v>
      </c>
      <c r="O14" s="39">
        <f t="shared" si="1"/>
        <v>7.2751775748351095</v>
      </c>
      <c r="P14" s="40">
        <f t="shared" si="2"/>
        <v>182.8193801904762</v>
      </c>
      <c r="Q14" s="41"/>
    </row>
    <row r="15" spans="1:17" ht="15" customHeight="1">
      <c r="A15" s="33">
        <v>2531</v>
      </c>
      <c r="B15" s="37">
        <v>6.29</v>
      </c>
      <c r="C15" s="37">
        <v>18.75</v>
      </c>
      <c r="D15" s="37">
        <v>41.67</v>
      </c>
      <c r="E15" s="37">
        <v>39.23</v>
      </c>
      <c r="F15" s="37">
        <v>31.78</v>
      </c>
      <c r="G15" s="37">
        <v>29.47</v>
      </c>
      <c r="H15" s="37">
        <v>43.44</v>
      </c>
      <c r="I15" s="37">
        <v>18.32</v>
      </c>
      <c r="J15" s="37">
        <v>10.03</v>
      </c>
      <c r="K15" s="37">
        <v>6.52</v>
      </c>
      <c r="L15" s="37">
        <v>3.41</v>
      </c>
      <c r="M15" s="37">
        <v>2.1</v>
      </c>
      <c r="N15" s="38">
        <f t="shared" si="0"/>
        <v>251.01</v>
      </c>
      <c r="O15" s="39">
        <f t="shared" si="1"/>
        <v>7.959474885844749</v>
      </c>
      <c r="P15" s="40">
        <f t="shared" si="2"/>
        <v>182.8193801904762</v>
      </c>
      <c r="Q15" s="41"/>
    </row>
    <row r="16" spans="1:17" ht="15" customHeight="1">
      <c r="A16" s="33">
        <v>2532</v>
      </c>
      <c r="B16" s="37">
        <v>1.99</v>
      </c>
      <c r="C16" s="37">
        <v>11.41</v>
      </c>
      <c r="D16" s="37">
        <v>11.48</v>
      </c>
      <c r="E16" s="37">
        <v>12.06</v>
      </c>
      <c r="F16" s="37">
        <v>27.99</v>
      </c>
      <c r="G16" s="37">
        <v>28.98</v>
      </c>
      <c r="H16" s="37">
        <v>26.84</v>
      </c>
      <c r="I16" s="37">
        <v>10.39</v>
      </c>
      <c r="J16" s="37">
        <v>5.92</v>
      </c>
      <c r="K16" s="37">
        <v>3.7</v>
      </c>
      <c r="L16" s="37">
        <v>1.59</v>
      </c>
      <c r="M16" s="37">
        <v>0.59</v>
      </c>
      <c r="N16" s="38">
        <f t="shared" si="0"/>
        <v>142.94</v>
      </c>
      <c r="O16" s="39">
        <f t="shared" si="1"/>
        <v>4.53259766615931</v>
      </c>
      <c r="P16" s="40">
        <f t="shared" si="2"/>
        <v>182.8193801904762</v>
      </c>
      <c r="Q16" s="41"/>
    </row>
    <row r="17" spans="1:17" ht="15" customHeight="1">
      <c r="A17" s="33">
        <v>2533</v>
      </c>
      <c r="B17" s="37">
        <v>0.86</v>
      </c>
      <c r="C17" s="37">
        <v>14.05</v>
      </c>
      <c r="D17" s="37">
        <v>7.77</v>
      </c>
      <c r="E17" s="37">
        <v>7.11</v>
      </c>
      <c r="F17" s="37">
        <v>11.09</v>
      </c>
      <c r="G17" s="37">
        <v>34.65</v>
      </c>
      <c r="H17" s="37">
        <v>15.1</v>
      </c>
      <c r="I17" s="37">
        <v>11.06</v>
      </c>
      <c r="J17" s="37">
        <v>5.17</v>
      </c>
      <c r="K17" s="37">
        <v>2.53</v>
      </c>
      <c r="L17" s="37">
        <v>1.19</v>
      </c>
      <c r="M17" s="37">
        <v>0.97</v>
      </c>
      <c r="N17" s="38">
        <f t="shared" si="0"/>
        <v>111.55</v>
      </c>
      <c r="O17" s="39">
        <f t="shared" si="1"/>
        <v>3.5372272957889397</v>
      </c>
      <c r="P17" s="40">
        <f t="shared" si="2"/>
        <v>182.8193801904762</v>
      </c>
      <c r="Q17" s="41"/>
    </row>
    <row r="18" spans="1:17" s="18" customFormat="1" ht="15" customHeight="1">
      <c r="A18" s="34">
        <v>2534</v>
      </c>
      <c r="B18" s="42">
        <v>1.75</v>
      </c>
      <c r="C18" s="42">
        <v>2.42</v>
      </c>
      <c r="D18" s="42">
        <v>13.55</v>
      </c>
      <c r="E18" s="42">
        <v>2.85</v>
      </c>
      <c r="F18" s="42">
        <v>19.63</v>
      </c>
      <c r="G18" s="42">
        <v>29.19</v>
      </c>
      <c r="H18" s="42">
        <v>18.73</v>
      </c>
      <c r="I18" s="42">
        <v>12.34</v>
      </c>
      <c r="J18" s="42">
        <v>4.47</v>
      </c>
      <c r="K18" s="42">
        <v>2</v>
      </c>
      <c r="L18" s="42">
        <v>1.02</v>
      </c>
      <c r="M18" s="42">
        <v>0.59</v>
      </c>
      <c r="N18" s="38">
        <f t="shared" si="0"/>
        <v>108.54</v>
      </c>
      <c r="O18" s="39">
        <f t="shared" si="1"/>
        <v>3.441780821917808</v>
      </c>
      <c r="P18" s="40">
        <f t="shared" si="2"/>
        <v>182.8193801904762</v>
      </c>
      <c r="Q18" s="43"/>
    </row>
    <row r="19" spans="1:17" ht="15" customHeight="1">
      <c r="A19" s="35">
        <v>2535</v>
      </c>
      <c r="B19" s="44">
        <v>0.64</v>
      </c>
      <c r="C19" s="44">
        <v>1.23</v>
      </c>
      <c r="D19" s="44">
        <v>1.47</v>
      </c>
      <c r="E19" s="44">
        <v>3.41</v>
      </c>
      <c r="F19" s="44">
        <v>10.43</v>
      </c>
      <c r="G19" s="44">
        <v>16.46</v>
      </c>
      <c r="H19" s="44">
        <v>15.37</v>
      </c>
      <c r="I19" s="44">
        <v>4.09</v>
      </c>
      <c r="J19" s="44">
        <v>4.63</v>
      </c>
      <c r="K19" s="44">
        <v>1.16</v>
      </c>
      <c r="L19" s="44">
        <v>0.46</v>
      </c>
      <c r="M19" s="44">
        <v>0.57</v>
      </c>
      <c r="N19" s="38">
        <f t="shared" si="0"/>
        <v>59.919999999999995</v>
      </c>
      <c r="O19" s="39">
        <f t="shared" si="1"/>
        <v>1.9000507356671739</v>
      </c>
      <c r="P19" s="40">
        <f t="shared" si="2"/>
        <v>182.8193801904762</v>
      </c>
      <c r="Q19" s="41"/>
    </row>
    <row r="20" spans="1:17" ht="15" customHeight="1">
      <c r="A20" s="35">
        <v>2536</v>
      </c>
      <c r="B20" s="44">
        <v>0</v>
      </c>
      <c r="C20" s="44">
        <v>5.14</v>
      </c>
      <c r="D20" s="44">
        <v>5.63</v>
      </c>
      <c r="E20" s="44">
        <v>10.71</v>
      </c>
      <c r="F20" s="44">
        <v>8.19</v>
      </c>
      <c r="G20" s="44">
        <v>26.1</v>
      </c>
      <c r="H20" s="44">
        <v>28.96</v>
      </c>
      <c r="I20" s="44">
        <v>7.15</v>
      </c>
      <c r="J20" s="44">
        <v>5.29</v>
      </c>
      <c r="K20" s="44">
        <v>3.53</v>
      </c>
      <c r="L20" s="44">
        <v>0</v>
      </c>
      <c r="M20" s="44">
        <v>5.53</v>
      </c>
      <c r="N20" s="38">
        <f t="shared" si="0"/>
        <v>106.23000000000002</v>
      </c>
      <c r="O20" s="39">
        <f t="shared" si="1"/>
        <v>3.3685312024353125</v>
      </c>
      <c r="P20" s="40">
        <f t="shared" si="2"/>
        <v>182.8193801904762</v>
      </c>
      <c r="Q20" s="41"/>
    </row>
    <row r="21" spans="1:17" ht="15" customHeight="1">
      <c r="A21" s="33">
        <v>2537</v>
      </c>
      <c r="B21" s="37">
        <v>3.97</v>
      </c>
      <c r="C21" s="37">
        <v>28.79</v>
      </c>
      <c r="D21" s="37">
        <v>26.65</v>
      </c>
      <c r="E21" s="37">
        <v>28.22</v>
      </c>
      <c r="F21" s="37">
        <v>101.9</v>
      </c>
      <c r="G21" s="37">
        <v>92.53</v>
      </c>
      <c r="H21" s="37">
        <v>34.96</v>
      </c>
      <c r="I21" s="37">
        <v>15.96</v>
      </c>
      <c r="J21" s="37">
        <v>11.92</v>
      </c>
      <c r="K21" s="37">
        <v>5.86</v>
      </c>
      <c r="L21" s="37">
        <v>2.54</v>
      </c>
      <c r="M21" s="37">
        <v>2.03</v>
      </c>
      <c r="N21" s="38">
        <f t="shared" si="0"/>
        <v>355.33</v>
      </c>
      <c r="O21" s="39">
        <f t="shared" si="1"/>
        <v>11.26744038559107</v>
      </c>
      <c r="P21" s="40">
        <f t="shared" si="2"/>
        <v>182.8193801904762</v>
      </c>
      <c r="Q21" s="41"/>
    </row>
    <row r="22" spans="1:17" ht="15" customHeight="1">
      <c r="A22" s="33">
        <v>2538</v>
      </c>
      <c r="B22" s="37">
        <v>9.52</v>
      </c>
      <c r="C22" s="37">
        <v>14.21</v>
      </c>
      <c r="D22" s="37">
        <v>6.14</v>
      </c>
      <c r="E22" s="37">
        <v>12.36</v>
      </c>
      <c r="F22" s="37">
        <v>91.84</v>
      </c>
      <c r="G22" s="37">
        <v>60.09</v>
      </c>
      <c r="H22" s="37">
        <v>19.85</v>
      </c>
      <c r="I22" s="37">
        <v>15.55</v>
      </c>
      <c r="J22" s="37">
        <v>8.61</v>
      </c>
      <c r="K22" s="37">
        <v>5.56</v>
      </c>
      <c r="L22" s="37">
        <v>3.85</v>
      </c>
      <c r="M22" s="37">
        <v>2.01</v>
      </c>
      <c r="N22" s="38">
        <f t="shared" si="0"/>
        <v>249.59</v>
      </c>
      <c r="O22" s="39">
        <f t="shared" si="1"/>
        <v>7.914446981227803</v>
      </c>
      <c r="P22" s="40">
        <f t="shared" si="2"/>
        <v>182.8193801904762</v>
      </c>
      <c r="Q22" s="41"/>
    </row>
    <row r="23" spans="1:17" ht="15" customHeight="1">
      <c r="A23" s="33">
        <v>2539</v>
      </c>
      <c r="B23" s="37">
        <v>8.459</v>
      </c>
      <c r="C23" s="37">
        <v>10.11</v>
      </c>
      <c r="D23" s="37">
        <v>21.707</v>
      </c>
      <c r="E23" s="37">
        <v>5.431</v>
      </c>
      <c r="F23" s="37">
        <v>34.929</v>
      </c>
      <c r="G23" s="37">
        <v>45.529</v>
      </c>
      <c r="H23" s="37">
        <v>55.819</v>
      </c>
      <c r="I23" s="37">
        <v>31.356</v>
      </c>
      <c r="J23" s="37">
        <v>12.239</v>
      </c>
      <c r="K23" s="37">
        <v>7.218</v>
      </c>
      <c r="L23" s="37">
        <v>3.636</v>
      </c>
      <c r="M23" s="37">
        <v>3.896</v>
      </c>
      <c r="N23" s="38">
        <f t="shared" si="0"/>
        <v>240.32899999999995</v>
      </c>
      <c r="O23" s="39">
        <f t="shared" si="1"/>
        <v>7.620782597666158</v>
      </c>
      <c r="P23" s="40">
        <f t="shared" si="2"/>
        <v>182.8193801904762</v>
      </c>
      <c r="Q23" s="41"/>
    </row>
    <row r="24" spans="1:17" ht="15" customHeight="1">
      <c r="A24" s="33">
        <v>2540</v>
      </c>
      <c r="B24" s="37">
        <v>3.701</v>
      </c>
      <c r="C24" s="37">
        <v>6.024</v>
      </c>
      <c r="D24" s="37">
        <v>4.215</v>
      </c>
      <c r="E24" s="37">
        <v>14.787</v>
      </c>
      <c r="F24" s="37">
        <v>11.929</v>
      </c>
      <c r="G24" s="37">
        <v>25.798</v>
      </c>
      <c r="H24" s="37">
        <v>22.165</v>
      </c>
      <c r="I24" s="37">
        <v>10.385</v>
      </c>
      <c r="J24" s="37">
        <v>5.141</v>
      </c>
      <c r="K24" s="37">
        <v>1.914</v>
      </c>
      <c r="L24" s="37">
        <v>0.914</v>
      </c>
      <c r="M24" s="37">
        <v>0.758</v>
      </c>
      <c r="N24" s="38">
        <f t="shared" si="0"/>
        <v>107.73100000000001</v>
      </c>
      <c r="O24" s="39">
        <f t="shared" si="1"/>
        <v>3.4161276002029433</v>
      </c>
      <c r="P24" s="40">
        <f t="shared" si="2"/>
        <v>182.8193801904762</v>
      </c>
      <c r="Q24" s="41"/>
    </row>
    <row r="25" spans="1:17" ht="15" customHeight="1">
      <c r="A25" s="33">
        <v>2541</v>
      </c>
      <c r="B25" s="37">
        <v>0.597</v>
      </c>
      <c r="C25" s="37">
        <v>6.581</v>
      </c>
      <c r="D25" s="37">
        <v>1.486</v>
      </c>
      <c r="E25" s="37">
        <v>5.888</v>
      </c>
      <c r="F25" s="37">
        <v>13.75</v>
      </c>
      <c r="G25" s="37">
        <v>23.256</v>
      </c>
      <c r="H25" s="37">
        <v>5.474</v>
      </c>
      <c r="I25" s="37">
        <v>7.25</v>
      </c>
      <c r="J25" s="37">
        <v>2.165</v>
      </c>
      <c r="K25" s="37">
        <v>0.835</v>
      </c>
      <c r="L25" s="37">
        <v>0.789</v>
      </c>
      <c r="M25" s="37">
        <v>0.856</v>
      </c>
      <c r="N25" s="38">
        <f t="shared" si="0"/>
        <v>68.92699999999999</v>
      </c>
      <c r="O25" s="39">
        <f t="shared" si="1"/>
        <v>2.1856608320649413</v>
      </c>
      <c r="P25" s="40">
        <f t="shared" si="2"/>
        <v>182.8193801904762</v>
      </c>
      <c r="Q25" s="41"/>
    </row>
    <row r="26" spans="1:17" ht="15" customHeight="1">
      <c r="A26" s="33">
        <v>2542</v>
      </c>
      <c r="B26" s="37">
        <v>2.531</v>
      </c>
      <c r="C26" s="37">
        <v>17.711</v>
      </c>
      <c r="D26" s="37">
        <v>10.503</v>
      </c>
      <c r="E26" s="37">
        <v>3.478</v>
      </c>
      <c r="F26" s="37">
        <v>28.506</v>
      </c>
      <c r="G26" s="37">
        <v>50.817</v>
      </c>
      <c r="H26" s="37">
        <v>28.426</v>
      </c>
      <c r="I26" s="37">
        <v>26.52</v>
      </c>
      <c r="J26" s="37">
        <v>9.92</v>
      </c>
      <c r="K26" s="37">
        <v>5.047</v>
      </c>
      <c r="L26" s="37">
        <v>3.095</v>
      </c>
      <c r="M26" s="37">
        <v>2.72</v>
      </c>
      <c r="N26" s="38">
        <f t="shared" si="0"/>
        <v>189.27399999999997</v>
      </c>
      <c r="O26" s="39">
        <f t="shared" si="1"/>
        <v>6.001839167935057</v>
      </c>
      <c r="P26" s="40">
        <f t="shared" si="2"/>
        <v>182.8193801904762</v>
      </c>
      <c r="Q26" s="41"/>
    </row>
    <row r="27" spans="1:17" ht="15" customHeight="1">
      <c r="A27" s="33">
        <v>2543</v>
      </c>
      <c r="B27" s="37">
        <v>3.25</v>
      </c>
      <c r="C27" s="37">
        <v>21.249</v>
      </c>
      <c r="D27" s="37">
        <v>16.144</v>
      </c>
      <c r="E27" s="37">
        <v>13.298</v>
      </c>
      <c r="F27" s="37">
        <v>22.185</v>
      </c>
      <c r="G27" s="37">
        <v>31.69</v>
      </c>
      <c r="H27" s="37">
        <v>28.141</v>
      </c>
      <c r="I27" s="37">
        <v>15.819</v>
      </c>
      <c r="J27" s="37">
        <v>6.68</v>
      </c>
      <c r="K27" s="37">
        <v>4.017</v>
      </c>
      <c r="L27" s="37">
        <v>2.147</v>
      </c>
      <c r="M27" s="37">
        <v>7.382</v>
      </c>
      <c r="N27" s="38">
        <f t="shared" si="0"/>
        <v>172.00199999999998</v>
      </c>
      <c r="O27" s="39">
        <f t="shared" si="1"/>
        <v>5.454147640791476</v>
      </c>
      <c r="P27" s="40">
        <f t="shared" si="2"/>
        <v>182.8193801904762</v>
      </c>
      <c r="Q27" s="41"/>
    </row>
    <row r="28" spans="1:17" ht="15" customHeight="1">
      <c r="A28" s="33">
        <v>2544</v>
      </c>
      <c r="B28" s="37">
        <v>3.13</v>
      </c>
      <c r="C28" s="37">
        <v>15.59</v>
      </c>
      <c r="D28" s="37">
        <v>5.8</v>
      </c>
      <c r="E28" s="37">
        <v>17.19</v>
      </c>
      <c r="F28" s="37">
        <v>43.55</v>
      </c>
      <c r="G28" s="37">
        <v>27.61</v>
      </c>
      <c r="H28" s="37">
        <v>20.46</v>
      </c>
      <c r="I28" s="37">
        <v>16.42</v>
      </c>
      <c r="J28" s="37">
        <v>9.09</v>
      </c>
      <c r="K28" s="37">
        <v>5.67</v>
      </c>
      <c r="L28" s="37">
        <v>2.77</v>
      </c>
      <c r="M28" s="37">
        <v>3.2</v>
      </c>
      <c r="N28" s="38">
        <f t="shared" si="0"/>
        <v>170.48</v>
      </c>
      <c r="O28" s="39">
        <f t="shared" si="1"/>
        <v>5.405885337392187</v>
      </c>
      <c r="P28" s="40">
        <f t="shared" si="2"/>
        <v>182.8193801904762</v>
      </c>
      <c r="Q28" s="41"/>
    </row>
    <row r="29" spans="1:17" ht="15" customHeight="1">
      <c r="A29" s="33">
        <v>2545</v>
      </c>
      <c r="B29" s="37">
        <v>1.789</v>
      </c>
      <c r="C29" s="37">
        <v>26.64</v>
      </c>
      <c r="D29" s="37">
        <v>9.641</v>
      </c>
      <c r="E29" s="37">
        <v>8.877</v>
      </c>
      <c r="F29" s="37">
        <v>33.578</v>
      </c>
      <c r="G29" s="37">
        <v>82.153</v>
      </c>
      <c r="H29" s="37">
        <v>23.42</v>
      </c>
      <c r="I29" s="37">
        <v>35.477</v>
      </c>
      <c r="J29" s="37">
        <v>21.629</v>
      </c>
      <c r="K29" s="37">
        <v>12.128</v>
      </c>
      <c r="L29" s="37">
        <v>7.153</v>
      </c>
      <c r="M29" s="37">
        <v>5.944</v>
      </c>
      <c r="N29" s="38">
        <f t="shared" si="0"/>
        <v>268.42900000000003</v>
      </c>
      <c r="O29" s="39">
        <f t="shared" si="1"/>
        <v>8.511827752409944</v>
      </c>
      <c r="P29" s="40">
        <f t="shared" si="2"/>
        <v>182.8193801904762</v>
      </c>
      <c r="Q29" s="41"/>
    </row>
    <row r="30" spans="1:17" ht="15" customHeight="1">
      <c r="A30" s="33">
        <v>2546</v>
      </c>
      <c r="B30" s="37">
        <v>3.338</v>
      </c>
      <c r="C30" s="37">
        <v>6.442</v>
      </c>
      <c r="D30" s="37">
        <v>6.069</v>
      </c>
      <c r="E30" s="37">
        <v>14.241</v>
      </c>
      <c r="F30" s="37">
        <v>21.603</v>
      </c>
      <c r="G30" s="37">
        <v>49.379</v>
      </c>
      <c r="H30" s="37">
        <v>14.863</v>
      </c>
      <c r="I30" s="37">
        <v>12.184</v>
      </c>
      <c r="J30" s="37">
        <v>6.83</v>
      </c>
      <c r="K30" s="37">
        <v>4.942</v>
      </c>
      <c r="L30" s="37">
        <v>2.936</v>
      </c>
      <c r="M30" s="37">
        <v>3.126</v>
      </c>
      <c r="N30" s="38">
        <f t="shared" si="0"/>
        <v>145.95300000000003</v>
      </c>
      <c r="O30" s="39">
        <f t="shared" si="1"/>
        <v>4.628139269406393</v>
      </c>
      <c r="P30" s="40">
        <f t="shared" si="2"/>
        <v>182.8193801904762</v>
      </c>
      <c r="Q30" s="41"/>
    </row>
    <row r="31" spans="1:17" ht="15" customHeight="1">
      <c r="A31" s="33">
        <v>2547</v>
      </c>
      <c r="B31" s="37">
        <v>0.835</v>
      </c>
      <c r="C31" s="37">
        <v>6.378</v>
      </c>
      <c r="D31" s="37">
        <v>9.895</v>
      </c>
      <c r="E31" s="37">
        <v>17.12</v>
      </c>
      <c r="F31" s="37">
        <v>19.725</v>
      </c>
      <c r="G31" s="37">
        <v>48.826</v>
      </c>
      <c r="H31" s="37">
        <v>7.341</v>
      </c>
      <c r="I31" s="37">
        <v>3.062</v>
      </c>
      <c r="J31" s="37">
        <v>1.158</v>
      </c>
      <c r="K31" s="37">
        <v>0.426</v>
      </c>
      <c r="L31" s="37">
        <v>0.378</v>
      </c>
      <c r="M31" s="37">
        <v>0.337</v>
      </c>
      <c r="N31" s="38">
        <f t="shared" si="0"/>
        <v>115.481</v>
      </c>
      <c r="O31" s="39">
        <f t="shared" si="1"/>
        <v>3.661878488077118</v>
      </c>
      <c r="P31" s="40">
        <f t="shared" si="2"/>
        <v>182.8193801904762</v>
      </c>
      <c r="Q31" s="41"/>
    </row>
    <row r="32" spans="1:17" ht="15" customHeight="1">
      <c r="A32" s="33">
        <v>2548</v>
      </c>
      <c r="B32" s="37">
        <v>6.400512</v>
      </c>
      <c r="C32" s="37">
        <v>5.121792</v>
      </c>
      <c r="D32" s="37">
        <v>9.260352</v>
      </c>
      <c r="E32" s="37">
        <v>16.34688</v>
      </c>
      <c r="F32" s="37">
        <v>27.076032000000012</v>
      </c>
      <c r="G32" s="37">
        <v>147.343104</v>
      </c>
      <c r="H32" s="37">
        <v>48.79699200000001</v>
      </c>
      <c r="I32" s="37">
        <v>29.420928</v>
      </c>
      <c r="J32" s="37">
        <v>17.050176</v>
      </c>
      <c r="K32" s="37">
        <v>11.366783999999996</v>
      </c>
      <c r="L32" s="37">
        <v>8.175168000000003</v>
      </c>
      <c r="M32" s="37">
        <v>7.259328000000001</v>
      </c>
      <c r="N32" s="38">
        <f t="shared" si="0"/>
        <v>333.618048</v>
      </c>
      <c r="O32" s="39">
        <f t="shared" si="1"/>
        <v>10.578958904109589</v>
      </c>
      <c r="P32" s="40">
        <f t="shared" si="2"/>
        <v>182.8193801904762</v>
      </c>
      <c r="Q32" s="41"/>
    </row>
    <row r="33" spans="1:17" ht="15" customHeight="1">
      <c r="A33" s="33">
        <v>2549</v>
      </c>
      <c r="B33" s="37">
        <v>7.471872000000001</v>
      </c>
      <c r="C33" s="37">
        <v>11.904192000000002</v>
      </c>
      <c r="D33" s="37">
        <v>6.699456000000001</v>
      </c>
      <c r="E33" s="37">
        <v>16.383168</v>
      </c>
      <c r="F33" s="37">
        <v>52.38</v>
      </c>
      <c r="G33" s="37">
        <v>119.05660800000001</v>
      </c>
      <c r="H33" s="37">
        <v>51.672384</v>
      </c>
      <c r="I33" s="37">
        <v>18.439487999999997</v>
      </c>
      <c r="J33" s="37">
        <v>11.178431999999997</v>
      </c>
      <c r="K33" s="37">
        <v>7.326720000000001</v>
      </c>
      <c r="L33" s="37">
        <v>3.6495359999999994</v>
      </c>
      <c r="M33" s="37">
        <v>8.081855999999997</v>
      </c>
      <c r="N33" s="38">
        <f t="shared" si="0"/>
        <v>314.2437120000001</v>
      </c>
      <c r="O33" s="39">
        <f t="shared" si="1"/>
        <v>9.964602739726029</v>
      </c>
      <c r="P33" s="40">
        <f t="shared" si="2"/>
        <v>182.8193801904762</v>
      </c>
      <c r="Q33" s="41"/>
    </row>
    <row r="34" spans="1:17" ht="15" customHeight="1">
      <c r="A34" s="33">
        <v>2550</v>
      </c>
      <c r="B34" s="45">
        <v>1.0272960000000002</v>
      </c>
      <c r="C34" s="45">
        <v>20.915712</v>
      </c>
      <c r="D34" s="45">
        <v>13.989887999999997</v>
      </c>
      <c r="E34" s="45">
        <v>6.300288000000002</v>
      </c>
      <c r="F34" s="45">
        <v>17.105472000000002</v>
      </c>
      <c r="G34" s="45">
        <v>14.807232000000003</v>
      </c>
      <c r="H34" s="45">
        <v>13.792895999999999</v>
      </c>
      <c r="I34" s="45">
        <v>7.852032000000001</v>
      </c>
      <c r="J34" s="45">
        <v>1.6675200000000006</v>
      </c>
      <c r="K34" s="45">
        <v>4.481568000000001</v>
      </c>
      <c r="L34" s="45">
        <v>0.9270719999999986</v>
      </c>
      <c r="M34" s="45">
        <v>1.303776</v>
      </c>
      <c r="N34" s="38">
        <f t="shared" si="0"/>
        <v>104.170752</v>
      </c>
      <c r="O34" s="39">
        <f t="shared" si="1"/>
        <v>3.303232876712329</v>
      </c>
      <c r="P34" s="40">
        <f t="shared" si="2"/>
        <v>182.8193801904762</v>
      </c>
      <c r="Q34" s="41"/>
    </row>
    <row r="35" spans="1:17" ht="15" customHeight="1">
      <c r="A35" s="33">
        <v>2551</v>
      </c>
      <c r="B35" s="45">
        <v>5.125248</v>
      </c>
      <c r="C35" s="45">
        <v>12.350016000000004</v>
      </c>
      <c r="D35" s="45">
        <v>10.708416000000005</v>
      </c>
      <c r="E35" s="45">
        <v>8.000640000000002</v>
      </c>
      <c r="F35" s="45">
        <v>18.648576</v>
      </c>
      <c r="G35" s="45">
        <v>52.821504</v>
      </c>
      <c r="H35" s="45">
        <v>42.65913600000002</v>
      </c>
      <c r="I35" s="45">
        <v>31.156703999999998</v>
      </c>
      <c r="J35" s="45">
        <v>15.611615999999998</v>
      </c>
      <c r="K35" s="45">
        <v>11.598336000000003</v>
      </c>
      <c r="L35" s="45">
        <v>5.364576000000001</v>
      </c>
      <c r="M35" s="45">
        <v>2.0010239999999997</v>
      </c>
      <c r="N35" s="38">
        <f t="shared" si="0"/>
        <v>216.04579200000003</v>
      </c>
      <c r="O35" s="39">
        <f t="shared" si="1"/>
        <v>6.850767123287672</v>
      </c>
      <c r="P35" s="40">
        <f t="shared" si="2"/>
        <v>182.8193801904762</v>
      </c>
      <c r="Q35" s="41"/>
    </row>
    <row r="36" spans="1:17" ht="15" customHeight="1">
      <c r="A36" s="33">
        <v>2552</v>
      </c>
      <c r="B36" s="45">
        <v>4.485887999999999</v>
      </c>
      <c r="C36" s="45">
        <v>11.033280000000001</v>
      </c>
      <c r="D36" s="45">
        <v>14.437439999999999</v>
      </c>
      <c r="E36" s="45">
        <v>15.275520000000057</v>
      </c>
      <c r="F36" s="45">
        <v>11.914559999999998</v>
      </c>
      <c r="G36" s="45">
        <v>26.196479999999998</v>
      </c>
      <c r="H36" s="45">
        <v>34.56864</v>
      </c>
      <c r="I36" s="45">
        <v>10.355904</v>
      </c>
      <c r="J36" s="45">
        <v>3.4862400000000004</v>
      </c>
      <c r="K36" s="45">
        <v>1.9569600000000003</v>
      </c>
      <c r="L36" s="45">
        <v>0.9452159999999998</v>
      </c>
      <c r="M36" s="45">
        <v>0.8104320000000002</v>
      </c>
      <c r="N36" s="38">
        <f t="shared" si="0"/>
        <v>135.46656000000004</v>
      </c>
      <c r="O36" s="39">
        <f t="shared" si="1"/>
        <v>4.2956164383561655</v>
      </c>
      <c r="P36" s="40">
        <f t="shared" si="2"/>
        <v>182.8193801904762</v>
      </c>
      <c r="Q36" s="41"/>
    </row>
    <row r="37" spans="1:17" ht="15" customHeight="1">
      <c r="A37" s="33">
        <v>2553</v>
      </c>
      <c r="B37" s="45">
        <v>1.081728</v>
      </c>
      <c r="C37" s="45">
        <v>3.1034879999999996</v>
      </c>
      <c r="D37" s="45">
        <v>1.3193279999999998</v>
      </c>
      <c r="E37" s="45">
        <v>3.4594560000000003</v>
      </c>
      <c r="F37" s="45">
        <v>84.38515200000002</v>
      </c>
      <c r="G37" s="45">
        <v>59.035391999999995</v>
      </c>
      <c r="H37" s="45">
        <v>28.856736</v>
      </c>
      <c r="I37" s="45">
        <v>15.233183999999994</v>
      </c>
      <c r="J37" s="45">
        <v>5.095007999999999</v>
      </c>
      <c r="K37" s="45">
        <v>3.2978880000000013</v>
      </c>
      <c r="L37" s="45">
        <v>3.0170879999999993</v>
      </c>
      <c r="M37" s="45">
        <v>3.687551999999999</v>
      </c>
      <c r="N37" s="38">
        <f t="shared" si="0"/>
        <v>211.57200000000003</v>
      </c>
      <c r="O37" s="39">
        <f t="shared" si="1"/>
        <v>6.708904109589042</v>
      </c>
      <c r="P37" s="40">
        <f t="shared" si="2"/>
        <v>182.8193801904762</v>
      </c>
      <c r="Q37" s="41"/>
    </row>
    <row r="38" spans="1:17" ht="15" customHeight="1">
      <c r="A38" s="33">
        <v>2554</v>
      </c>
      <c r="B38" s="45">
        <v>8.909568</v>
      </c>
      <c r="C38" s="45">
        <v>32.207328</v>
      </c>
      <c r="D38" s="45">
        <v>14.851296</v>
      </c>
      <c r="E38" s="45">
        <v>33.314976</v>
      </c>
      <c r="F38" s="45">
        <v>126.062784</v>
      </c>
      <c r="G38" s="45">
        <v>128.29968</v>
      </c>
      <c r="H38" s="45">
        <v>101.10009600000004</v>
      </c>
      <c r="I38" s="45">
        <v>35.17776</v>
      </c>
      <c r="J38" s="45">
        <v>17.941824000000008</v>
      </c>
      <c r="K38" s="45">
        <v>11.645856</v>
      </c>
      <c r="L38" s="45">
        <v>7.863263999999972</v>
      </c>
      <c r="M38" s="45">
        <v>4.3778880000000004</v>
      </c>
      <c r="N38" s="38">
        <f t="shared" si="0"/>
        <v>521.7523199999999</v>
      </c>
      <c r="O38" s="39">
        <f t="shared" si="1"/>
        <v>16.544657534246575</v>
      </c>
      <c r="P38" s="40">
        <f t="shared" si="2"/>
        <v>182.8193801904762</v>
      </c>
      <c r="Q38" s="41"/>
    </row>
    <row r="39" spans="1:17" ht="15" customHeight="1">
      <c r="A39" s="33">
        <v>2555</v>
      </c>
      <c r="B39" s="45">
        <v>2.322432</v>
      </c>
      <c r="C39" s="45">
        <v>9.585216</v>
      </c>
      <c r="D39" s="45">
        <v>7.498656000000001</v>
      </c>
      <c r="E39" s="45">
        <v>26.357184000000007</v>
      </c>
      <c r="F39" s="45">
        <v>18.665856</v>
      </c>
      <c r="G39" s="45">
        <v>93.70252799999997</v>
      </c>
      <c r="H39" s="45">
        <v>34.30512000000001</v>
      </c>
      <c r="I39" s="45">
        <v>21.404736</v>
      </c>
      <c r="J39" s="45">
        <v>11.705472000000002</v>
      </c>
      <c r="K39" s="45">
        <v>7.542720000000002</v>
      </c>
      <c r="L39" s="45">
        <v>5.772384000000001</v>
      </c>
      <c r="M39" s="45">
        <v>4.424544000000001</v>
      </c>
      <c r="N39" s="38">
        <f t="shared" si="0"/>
        <v>243.286848</v>
      </c>
      <c r="O39" s="39">
        <f t="shared" si="1"/>
        <v>7.7145753424657535</v>
      </c>
      <c r="P39" s="40">
        <f t="shared" si="2"/>
        <v>182.8193801904762</v>
      </c>
      <c r="Q39" s="41"/>
    </row>
    <row r="40" spans="1:17" ht="15" customHeight="1">
      <c r="A40" s="33">
        <v>2556</v>
      </c>
      <c r="B40" s="45">
        <v>3.525120000000001</v>
      </c>
      <c r="C40" s="45">
        <v>6.715872000000002</v>
      </c>
      <c r="D40" s="45">
        <v>8.086176</v>
      </c>
      <c r="E40" s="45">
        <v>16.419456000000007</v>
      </c>
      <c r="F40" s="45">
        <v>45.23558399999999</v>
      </c>
      <c r="G40" s="45">
        <v>61.16256000000001</v>
      </c>
      <c r="H40" s="45">
        <v>70.339968</v>
      </c>
      <c r="I40" s="45">
        <v>25.518240000000006</v>
      </c>
      <c r="J40" s="45">
        <v>8.719488000000002</v>
      </c>
      <c r="K40" s="45">
        <v>4.088448000000001</v>
      </c>
      <c r="L40" s="45">
        <v>1.8990719999999996</v>
      </c>
      <c r="M40" s="45">
        <v>1.4057279999999999</v>
      </c>
      <c r="N40" s="38">
        <f t="shared" si="0"/>
        <v>253.115712</v>
      </c>
      <c r="O40" s="39">
        <f t="shared" si="1"/>
        <v>8.026246575342466</v>
      </c>
      <c r="P40" s="40">
        <f t="shared" si="2"/>
        <v>182.8193801904762</v>
      </c>
      <c r="Q40" s="41"/>
    </row>
    <row r="41" spans="1:17" ht="15" customHeight="1">
      <c r="A41" s="33">
        <v>2557</v>
      </c>
      <c r="B41" s="45">
        <v>5.674752</v>
      </c>
      <c r="C41" s="45">
        <v>11.74176</v>
      </c>
      <c r="D41" s="45">
        <v>9.350207999999999</v>
      </c>
      <c r="E41" s="45">
        <v>10.228896</v>
      </c>
      <c r="F41" s="45">
        <v>24.980832</v>
      </c>
      <c r="G41" s="45">
        <v>43.685568</v>
      </c>
      <c r="H41" s="45">
        <v>10.286784</v>
      </c>
      <c r="I41" s="45">
        <v>8.20368</v>
      </c>
      <c r="J41" s="45">
        <v>3.1700160000000017</v>
      </c>
      <c r="K41" s="45">
        <v>4.078944000000001</v>
      </c>
      <c r="L41" s="45">
        <v>1.6873920000000007</v>
      </c>
      <c r="M41" s="45">
        <v>2.4572160000000007</v>
      </c>
      <c r="N41" s="38">
        <f t="shared" si="0"/>
        <v>135.54604799999998</v>
      </c>
      <c r="O41" s="39">
        <f t="shared" si="1"/>
        <v>4.298136986301369</v>
      </c>
      <c r="P41" s="40">
        <f t="shared" si="2"/>
        <v>182.8193801904762</v>
      </c>
      <c r="Q41" s="41"/>
    </row>
    <row r="42" spans="1:17" ht="15" customHeight="1">
      <c r="A42" s="33">
        <v>2558</v>
      </c>
      <c r="B42" s="45">
        <v>3.24</v>
      </c>
      <c r="C42" s="45">
        <v>4.21</v>
      </c>
      <c r="D42" s="45">
        <v>2.08</v>
      </c>
      <c r="E42" s="45">
        <v>7.18</v>
      </c>
      <c r="F42" s="45">
        <v>13.6</v>
      </c>
      <c r="G42" s="45">
        <v>11.17</v>
      </c>
      <c r="H42" s="45">
        <v>5.63</v>
      </c>
      <c r="I42" s="45">
        <v>3.94</v>
      </c>
      <c r="J42" s="45">
        <v>1.37</v>
      </c>
      <c r="K42" s="45">
        <v>1.11</v>
      </c>
      <c r="L42" s="45">
        <v>0.8</v>
      </c>
      <c r="M42" s="45">
        <v>0.88</v>
      </c>
      <c r="N42" s="38">
        <f aca="true" t="shared" si="3" ref="N42:N47">SUM(B42:M42)</f>
        <v>55.21</v>
      </c>
      <c r="O42" s="39">
        <f t="shared" si="1"/>
        <v>1.7506976154236429</v>
      </c>
      <c r="P42" s="40">
        <f t="shared" si="2"/>
        <v>182.8193801904762</v>
      </c>
      <c r="Q42" s="41"/>
    </row>
    <row r="43" spans="1:17" ht="15" customHeight="1">
      <c r="A43" s="33">
        <v>2559</v>
      </c>
      <c r="B43" s="37">
        <v>0</v>
      </c>
      <c r="C43" s="37">
        <v>6.13</v>
      </c>
      <c r="D43" s="37">
        <v>11.66</v>
      </c>
      <c r="E43" s="37">
        <v>11.95</v>
      </c>
      <c r="F43" s="37">
        <v>14.41</v>
      </c>
      <c r="G43" s="37">
        <v>28.19</v>
      </c>
      <c r="H43" s="37">
        <v>40.24</v>
      </c>
      <c r="I43" s="37">
        <v>28.16</v>
      </c>
      <c r="J43" s="37">
        <v>13.34</v>
      </c>
      <c r="K43" s="37">
        <v>14.12</v>
      </c>
      <c r="L43" s="37">
        <v>8.69</v>
      </c>
      <c r="M43" s="37">
        <v>6.92</v>
      </c>
      <c r="N43" s="38">
        <f t="shared" si="3"/>
        <v>183.81</v>
      </c>
      <c r="O43" s="39">
        <f t="shared" si="1"/>
        <v>5.828576864535768</v>
      </c>
      <c r="P43" s="40">
        <f t="shared" si="2"/>
        <v>182.8193801904762</v>
      </c>
      <c r="Q43" s="41"/>
    </row>
    <row r="44" spans="1:17" ht="15" customHeight="1">
      <c r="A44" s="33">
        <v>2560</v>
      </c>
      <c r="B44" s="37">
        <v>7.86</v>
      </c>
      <c r="C44" s="37">
        <v>28.02</v>
      </c>
      <c r="D44" s="37">
        <v>20.16</v>
      </c>
      <c r="E44" s="37">
        <v>42.33</v>
      </c>
      <c r="F44" s="37">
        <v>22.69</v>
      </c>
      <c r="G44" s="37">
        <v>39.82</v>
      </c>
      <c r="H44" s="37">
        <v>43.24</v>
      </c>
      <c r="I44" s="37">
        <v>12.14</v>
      </c>
      <c r="J44" s="37">
        <v>5.51</v>
      </c>
      <c r="K44" s="37">
        <v>3.6</v>
      </c>
      <c r="L44" s="37">
        <v>1.96</v>
      </c>
      <c r="M44" s="37">
        <v>2.59</v>
      </c>
      <c r="N44" s="38">
        <f t="shared" si="3"/>
        <v>229.92</v>
      </c>
      <c r="O44" s="39">
        <f t="shared" si="1"/>
        <v>7.290715372907154</v>
      </c>
      <c r="P44" s="40">
        <f t="shared" si="2"/>
        <v>182.8193801904762</v>
      </c>
      <c r="Q44" s="41"/>
    </row>
    <row r="45" spans="1:17" ht="15" customHeight="1">
      <c r="A45" s="33">
        <v>2561</v>
      </c>
      <c r="B45" s="37">
        <v>4.93</v>
      </c>
      <c r="C45" s="37">
        <v>16.38</v>
      </c>
      <c r="D45" s="37">
        <v>18.38</v>
      </c>
      <c r="E45" s="37">
        <v>25.68</v>
      </c>
      <c r="F45" s="37">
        <v>38.86</v>
      </c>
      <c r="G45" s="37">
        <v>29.34</v>
      </c>
      <c r="H45" s="37">
        <v>34.52</v>
      </c>
      <c r="I45" s="37">
        <v>17.3</v>
      </c>
      <c r="J45" s="37">
        <v>9.18</v>
      </c>
      <c r="K45" s="37">
        <v>8.14</v>
      </c>
      <c r="L45" s="37">
        <v>4.35</v>
      </c>
      <c r="M45" s="37">
        <v>3.89</v>
      </c>
      <c r="N45" s="38">
        <f t="shared" si="3"/>
        <v>210.95000000000002</v>
      </c>
      <c r="O45" s="39">
        <f t="shared" si="1"/>
        <v>6.689180618975141</v>
      </c>
      <c r="P45" s="40">
        <f t="shared" si="2"/>
        <v>182.8193801904762</v>
      </c>
      <c r="Q45" s="41"/>
    </row>
    <row r="46" spans="1:17" ht="15" customHeight="1">
      <c r="A46" s="33">
        <v>2562</v>
      </c>
      <c r="B46" s="37">
        <v>4.59</v>
      </c>
      <c r="C46" s="37">
        <v>5.14</v>
      </c>
      <c r="D46" s="37">
        <v>6.28</v>
      </c>
      <c r="E46" s="37">
        <v>16.54</v>
      </c>
      <c r="F46" s="37">
        <v>39.88</v>
      </c>
      <c r="G46" s="37">
        <v>26.8</v>
      </c>
      <c r="H46" s="37">
        <v>16.92</v>
      </c>
      <c r="I46" s="37">
        <v>10.93</v>
      </c>
      <c r="J46" s="37">
        <v>2.08</v>
      </c>
      <c r="K46" s="37">
        <v>1.31</v>
      </c>
      <c r="L46" s="37">
        <v>1.1</v>
      </c>
      <c r="M46" s="37">
        <v>1.97</v>
      </c>
      <c r="N46" s="38">
        <f t="shared" si="3"/>
        <v>133.54000000000002</v>
      </c>
      <c r="O46" s="39">
        <f t="shared" si="1"/>
        <v>4.234525621511923</v>
      </c>
      <c r="P46" s="40">
        <f t="shared" si="2"/>
        <v>182.8193801904762</v>
      </c>
      <c r="Q46" s="41"/>
    </row>
    <row r="47" spans="1:17" ht="15" customHeight="1">
      <c r="A47" s="33">
        <v>2563</v>
      </c>
      <c r="B47" s="37">
        <v>0.94</v>
      </c>
      <c r="C47" s="37">
        <v>0.99</v>
      </c>
      <c r="D47" s="37">
        <v>4.46</v>
      </c>
      <c r="E47" s="37">
        <v>14.57</v>
      </c>
      <c r="F47" s="37">
        <v>37.98</v>
      </c>
      <c r="G47" s="37">
        <v>18.88</v>
      </c>
      <c r="H47" s="37">
        <v>12.68</v>
      </c>
      <c r="I47" s="37">
        <v>7.93</v>
      </c>
      <c r="J47" s="37">
        <v>4.2</v>
      </c>
      <c r="K47" s="37">
        <v>2.55</v>
      </c>
      <c r="L47" s="37">
        <v>1.05</v>
      </c>
      <c r="M47" s="37">
        <v>0.86</v>
      </c>
      <c r="N47" s="38">
        <f t="shared" si="3"/>
        <v>107.09</v>
      </c>
      <c r="O47" s="39">
        <f t="shared" si="1"/>
        <v>3.3958016235413497</v>
      </c>
      <c r="P47" s="40">
        <f t="shared" si="2"/>
        <v>182.8193801904762</v>
      </c>
      <c r="Q47" s="41"/>
    </row>
    <row r="48" spans="1:17" ht="15" customHeight="1">
      <c r="A48" s="33">
        <v>2564</v>
      </c>
      <c r="B48" s="37">
        <v>2.507328000000003</v>
      </c>
      <c r="C48" s="37">
        <v>1.2005280000000007</v>
      </c>
      <c r="D48" s="37">
        <v>8.750592000000008</v>
      </c>
      <c r="E48" s="37">
        <v>21.123935999999986</v>
      </c>
      <c r="F48" s="37">
        <v>27.114912000000025</v>
      </c>
      <c r="G48" s="37">
        <v>30.621888000000034</v>
      </c>
      <c r="H48" s="37">
        <v>26.134272000000024</v>
      </c>
      <c r="I48" s="37">
        <v>15.901920000000016</v>
      </c>
      <c r="J48" s="37">
        <v>7.404480000000007</v>
      </c>
      <c r="K48" s="37">
        <v>2.6403840000000023</v>
      </c>
      <c r="L48" s="37">
        <v>3.3168960000000016</v>
      </c>
      <c r="M48" s="37">
        <v>3.443040000000002</v>
      </c>
      <c r="N48" s="38">
        <f>SUM(B48:M48)</f>
        <v>150.16017600000012</v>
      </c>
      <c r="O48" s="39">
        <f t="shared" si="1"/>
        <v>4.761547945205483</v>
      </c>
      <c r="P48" s="40">
        <f t="shared" si="2"/>
        <v>182.8193801904762</v>
      </c>
      <c r="Q48" s="41"/>
    </row>
    <row r="49" spans="1:16" ht="15" customHeight="1">
      <c r="A49" s="49">
        <v>2565</v>
      </c>
      <c r="B49" s="50">
        <v>2.3837760000000014</v>
      </c>
      <c r="C49" s="50">
        <v>25.319519999999994</v>
      </c>
      <c r="D49" s="50">
        <v>3.6348480000000007</v>
      </c>
      <c r="E49" s="50">
        <v>7.806240000000003</v>
      </c>
      <c r="F49" s="50">
        <v>54.50371199999999</v>
      </c>
      <c r="G49" s="50">
        <v>52.341552000000114</v>
      </c>
      <c r="H49" s="50">
        <v>37.137312000000044</v>
      </c>
      <c r="I49" s="50">
        <v>16.285536000000008</v>
      </c>
      <c r="J49" s="50">
        <v>9.887616000000003</v>
      </c>
      <c r="K49" s="50">
        <v>6.7772160000000055</v>
      </c>
      <c r="L49" s="50">
        <v>4.903200000000004</v>
      </c>
      <c r="M49" s="50">
        <v>3.8784960000000015</v>
      </c>
      <c r="N49" s="51">
        <f>SUM(B49:M49)</f>
        <v>224.85902400000018</v>
      </c>
      <c r="O49" s="52">
        <f>+N49*1000000/(365*86400)</f>
        <v>7.130232876712334</v>
      </c>
      <c r="P49" s="40"/>
    </row>
    <row r="50" spans="1:16" ht="15" customHeight="1">
      <c r="A50" s="33">
        <v>2566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  <c r="O50" s="39"/>
      <c r="P50" s="48"/>
    </row>
    <row r="51" spans="1:17" ht="15" customHeight="1">
      <c r="A51" s="36" t="s">
        <v>19</v>
      </c>
      <c r="B51" s="47">
        <f>MAX(B7:B48)</f>
        <v>9.52</v>
      </c>
      <c r="C51" s="47">
        <f aca="true" t="shared" si="4" ref="C51:M51">MAX(C7:C48)</f>
        <v>32.207328</v>
      </c>
      <c r="D51" s="47">
        <f t="shared" si="4"/>
        <v>41.67</v>
      </c>
      <c r="E51" s="47">
        <f t="shared" si="4"/>
        <v>52.24</v>
      </c>
      <c r="F51" s="47">
        <f t="shared" si="4"/>
        <v>126.062784</v>
      </c>
      <c r="G51" s="47">
        <f t="shared" si="4"/>
        <v>147.343104</v>
      </c>
      <c r="H51" s="47">
        <f t="shared" si="4"/>
        <v>101.10009600000004</v>
      </c>
      <c r="I51" s="47">
        <f t="shared" si="4"/>
        <v>35.477</v>
      </c>
      <c r="J51" s="47">
        <f t="shared" si="4"/>
        <v>21.629</v>
      </c>
      <c r="K51" s="47">
        <f t="shared" si="4"/>
        <v>14.12</v>
      </c>
      <c r="L51" s="47">
        <f t="shared" si="4"/>
        <v>8.69</v>
      </c>
      <c r="M51" s="47">
        <f t="shared" si="4"/>
        <v>8.081855999999997</v>
      </c>
      <c r="N51" s="47">
        <f>MAX(N7:N48)</f>
        <v>521.7523199999999</v>
      </c>
      <c r="O51" s="39">
        <f>+N51*1000000/(365*86400)</f>
        <v>16.544657534246575</v>
      </c>
      <c r="P51" s="41"/>
      <c r="Q51" s="41"/>
    </row>
    <row r="52" spans="1:17" ht="15" customHeight="1">
      <c r="A52" s="36" t="s">
        <v>16</v>
      </c>
      <c r="B52" s="47">
        <f>AVERAGE(B7:B48)</f>
        <v>3.7357558095238104</v>
      </c>
      <c r="C52" s="47">
        <f aca="true" t="shared" si="5" ref="C52:M52">AVERAGE(C7:C48)</f>
        <v>11.360099619047618</v>
      </c>
      <c r="D52" s="47">
        <f t="shared" si="5"/>
        <v>10.85194780952381</v>
      </c>
      <c r="E52" s="47">
        <f t="shared" si="5"/>
        <v>15.205485714285718</v>
      </c>
      <c r="F52" s="47">
        <f t="shared" si="5"/>
        <v>32.225589523809525</v>
      </c>
      <c r="G52" s="47">
        <f t="shared" si="5"/>
        <v>45.588822476190494</v>
      </c>
      <c r="H52" s="47">
        <f t="shared" si="5"/>
        <v>28.526714857142863</v>
      </c>
      <c r="I52" s="47">
        <f t="shared" si="5"/>
        <v>16.157323238095234</v>
      </c>
      <c r="J52" s="47">
        <f t="shared" si="5"/>
        <v>8.131006476190473</v>
      </c>
      <c r="K52" s="47">
        <f t="shared" si="5"/>
        <v>5.256704952380953</v>
      </c>
      <c r="L52" s="47">
        <f t="shared" si="5"/>
        <v>2.9794205714285704</v>
      </c>
      <c r="M52" s="47">
        <f t="shared" si="5"/>
        <v>2.800509142857143</v>
      </c>
      <c r="N52" s="47">
        <f>SUM(B52:M52)</f>
        <v>182.8193801904762</v>
      </c>
      <c r="O52" s="39">
        <f>+N52*1000000/(365*86400)</f>
        <v>5.797164516440772</v>
      </c>
      <c r="P52" s="41"/>
      <c r="Q52" s="41"/>
    </row>
    <row r="53" spans="1:17" ht="15" customHeight="1">
      <c r="A53" s="36" t="s">
        <v>20</v>
      </c>
      <c r="B53" s="47">
        <f>MIN(B7:B48)</f>
        <v>0</v>
      </c>
      <c r="C53" s="47">
        <f aca="true" t="shared" si="6" ref="C53:M53">MIN(C7:C48)</f>
        <v>0.99</v>
      </c>
      <c r="D53" s="47">
        <f t="shared" si="6"/>
        <v>1.3193279999999998</v>
      </c>
      <c r="E53" s="47">
        <f t="shared" si="6"/>
        <v>2.85</v>
      </c>
      <c r="F53" s="47">
        <f t="shared" si="6"/>
        <v>8.19</v>
      </c>
      <c r="G53" s="47">
        <f t="shared" si="6"/>
        <v>11.17</v>
      </c>
      <c r="H53" s="47">
        <f t="shared" si="6"/>
        <v>5.474</v>
      </c>
      <c r="I53" s="47">
        <f t="shared" si="6"/>
        <v>3.062</v>
      </c>
      <c r="J53" s="47">
        <f t="shared" si="6"/>
        <v>1.158</v>
      </c>
      <c r="K53" s="47">
        <f t="shared" si="6"/>
        <v>0.426</v>
      </c>
      <c r="L53" s="47">
        <f t="shared" si="6"/>
        <v>0</v>
      </c>
      <c r="M53" s="47">
        <f t="shared" si="6"/>
        <v>0.337</v>
      </c>
      <c r="N53" s="47">
        <f>MIN(N7:N48)</f>
        <v>55.21</v>
      </c>
      <c r="O53" s="39">
        <f>+N53*1000000/(365*86400)</f>
        <v>1.7506976154236429</v>
      </c>
      <c r="P53" s="41"/>
      <c r="Q53" s="41"/>
    </row>
    <row r="54" spans="1:15" ht="21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  <c r="O54" s="22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6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8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24.75" customHeight="1">
      <c r="A62" s="27"/>
      <c r="B62" s="28"/>
      <c r="C62" s="29"/>
      <c r="D62" s="26"/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spans="1:15" ht="24.75" customHeight="1">
      <c r="A63" s="27"/>
      <c r="B63" s="28"/>
      <c r="C63" s="28"/>
      <c r="D63" s="28"/>
      <c r="E63" s="26"/>
      <c r="F63" s="28"/>
      <c r="G63" s="28"/>
      <c r="H63" s="28"/>
      <c r="I63" s="28"/>
      <c r="J63" s="28"/>
      <c r="K63" s="28"/>
      <c r="L63" s="28"/>
      <c r="M63" s="28"/>
      <c r="N63" s="30"/>
      <c r="O63" s="26"/>
    </row>
    <row r="64" spans="1:15" ht="24.75" customHeight="1">
      <c r="A64" s="27"/>
      <c r="B64" s="28"/>
      <c r="C64" s="28"/>
      <c r="D64" s="28"/>
      <c r="E64" s="26"/>
      <c r="F64" s="28"/>
      <c r="G64" s="28"/>
      <c r="H64" s="28"/>
      <c r="I64" s="28"/>
      <c r="J64" s="28"/>
      <c r="K64" s="28"/>
      <c r="L64" s="28"/>
      <c r="M64" s="28"/>
      <c r="N64" s="30"/>
      <c r="O64" s="26"/>
    </row>
    <row r="65" spans="1:15" ht="24.75" customHeight="1">
      <c r="A65" s="27"/>
      <c r="B65" s="28"/>
      <c r="C65" s="28"/>
      <c r="D65" s="28"/>
      <c r="E65" s="26"/>
      <c r="F65" s="28"/>
      <c r="G65" s="28"/>
      <c r="H65" s="28"/>
      <c r="I65" s="28"/>
      <c r="J65" s="28"/>
      <c r="K65" s="28"/>
      <c r="L65" s="28"/>
      <c r="M65" s="28"/>
      <c r="N65" s="30"/>
      <c r="O65" s="26"/>
    </row>
    <row r="66" spans="1:15" ht="24.75" customHeight="1">
      <c r="A66" s="27"/>
      <c r="B66" s="28"/>
      <c r="C66" s="28"/>
      <c r="D66" s="28"/>
      <c r="E66" s="26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/>
    <row r="83" ht="18" customHeight="1"/>
    <row r="84" ht="18" customHeight="1"/>
    <row r="85" ht="18" customHeight="1"/>
    <row r="86" ht="18" customHeight="1"/>
  </sheetData>
  <sheetProtection/>
  <mergeCells count="3">
    <mergeCell ref="A2:O2"/>
    <mergeCell ref="L3:O3"/>
    <mergeCell ref="A3:D3"/>
  </mergeCells>
  <printOptions/>
  <pageMargins left="0.91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2016-07-13T07:06:59Z</cp:lastPrinted>
  <dcterms:created xsi:type="dcterms:W3CDTF">1994-01-31T08:04:27Z</dcterms:created>
  <dcterms:modified xsi:type="dcterms:W3CDTF">2023-04-24T08:57:57Z</dcterms:modified>
  <cp:category/>
  <cp:version/>
  <cp:contentType/>
  <cp:contentStatus/>
</cp:coreProperties>
</file>