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<sst xmlns="http://schemas.openxmlformats.org/spreadsheetml/2006/main" count="30" uniqueCount="25">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</sst>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0" xfId="0" applyFont="1" applyBorder="1" applyAlignment="1">
      <alignment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5" borderId="15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>
      <alignment horizontal="center" vertical="center"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6" fillId="5" borderId="15" xfId="0" applyNumberFormat="1" applyFont="1" applyFill="1" applyBorder="1" applyAlignment="1" applyProtection="1">
      <alignment horizontal="center" vertical="center"/>
      <protection/>
    </xf>
    <xf numFmtId="236" fontId="36" fillId="19" borderId="16" xfId="0" applyNumberFormat="1" applyFont="1" applyFill="1" applyBorder="1" applyAlignment="1" applyProtection="1">
      <alignment horizontal="center" vertical="center"/>
      <protection/>
    </xf>
    <xf numFmtId="236" fontId="36" fillId="5" borderId="16" xfId="0" applyNumberFormat="1" applyFont="1" applyFill="1" applyBorder="1" applyAlignment="1" applyProtection="1">
      <alignment horizontal="center" vertical="center"/>
      <protection/>
    </xf>
    <xf numFmtId="236" fontId="36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W.1C 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15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025"/>
          <c:w val="0.871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'W.1C-H.05'!$A$7:$A$27</c:f>
              <c:numCache>
                <c:ptCount val="2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'W.1C-H.05'!$N$7:$N$27</c:f>
              <c:numCache>
                <c:ptCount val="21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146.548224</c:v>
                </c:pt>
                <c:pt idx="18">
                  <c:v>347.59756799999997</c:v>
                </c:pt>
                <c:pt idx="19">
                  <c:v>737.33</c:v>
                </c:pt>
                <c:pt idx="20">
                  <c:v>133.70000000000002</c:v>
                </c:pt>
              </c:numCache>
            </c:numRef>
          </c:val>
        </c:ser>
        <c:gapWidth val="100"/>
        <c:axId val="19907930"/>
        <c:axId val="44953643"/>
      </c:barChart>
      <c:lineChart>
        <c:grouping val="standard"/>
        <c:varyColors val="0"/>
        <c:ser>
          <c:idx val="1"/>
          <c:order val="1"/>
          <c:tx>
            <c:v>ค่าเฉลี่ย 548.3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'W.1C-H.05'!$A$7:$A$26</c:f>
              <c:numCache>
                <c:ptCount val="20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'W.1C-H.05'!$P$7:$P$26</c:f>
              <c:numCache>
                <c:ptCount val="20"/>
                <c:pt idx="0">
                  <c:v>548.3256895282392</c:v>
                </c:pt>
                <c:pt idx="1">
                  <c:v>548.3256895282392</c:v>
                </c:pt>
                <c:pt idx="2">
                  <c:v>548.3256895282392</c:v>
                </c:pt>
                <c:pt idx="3">
                  <c:v>548.3256895282392</c:v>
                </c:pt>
                <c:pt idx="4">
                  <c:v>548.3256895282392</c:v>
                </c:pt>
                <c:pt idx="5">
                  <c:v>548.3256895282392</c:v>
                </c:pt>
                <c:pt idx="6">
                  <c:v>548.3256895282392</c:v>
                </c:pt>
                <c:pt idx="7">
                  <c:v>548.3256895282392</c:v>
                </c:pt>
                <c:pt idx="8">
                  <c:v>548.3256895282392</c:v>
                </c:pt>
                <c:pt idx="9">
                  <c:v>548.3256895282392</c:v>
                </c:pt>
                <c:pt idx="10">
                  <c:v>548.3256895282392</c:v>
                </c:pt>
                <c:pt idx="11">
                  <c:v>548.3256895282392</c:v>
                </c:pt>
                <c:pt idx="12">
                  <c:v>548.3256895282392</c:v>
                </c:pt>
                <c:pt idx="13">
                  <c:v>548.3256895282392</c:v>
                </c:pt>
                <c:pt idx="14">
                  <c:v>548.3256895282392</c:v>
                </c:pt>
                <c:pt idx="15">
                  <c:v>548.3256895282392</c:v>
                </c:pt>
                <c:pt idx="16">
                  <c:v>548.3256895282392</c:v>
                </c:pt>
                <c:pt idx="17">
                  <c:v>548.3256895282392</c:v>
                </c:pt>
                <c:pt idx="18">
                  <c:v>548.3256895282392</c:v>
                </c:pt>
                <c:pt idx="19">
                  <c:v>548.3256895282392</c:v>
                </c:pt>
              </c:numCache>
            </c:numRef>
          </c:val>
          <c:smooth val="0"/>
        </c:ser>
        <c:axId val="19907930"/>
        <c:axId val="44953643"/>
      </c:lineChart>
      <c:catAx>
        <c:axId val="1990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953643"/>
        <c:crossesAt val="0"/>
        <c:auto val="1"/>
        <c:lblOffset val="100"/>
        <c:tickLblSkip val="1"/>
        <c:noMultiLvlLbl val="0"/>
      </c:catAx>
      <c:valAx>
        <c:axId val="4495364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0793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6">
      <selection activeCell="U37" sqref="U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 aca="true" t="shared" si="0" ref="O7:O14">+N7*0.0317097</f>
        <v>5.530805874</v>
      </c>
      <c r="P7" s="38">
        <f aca="true" t="shared" si="1" ref="P7:P26">$N$42</f>
        <v>548.3256895282392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2" ref="N8:N14">SUM(B8:M8)</f>
        <v>127.84</v>
      </c>
      <c r="O8" s="37">
        <f t="shared" si="0"/>
        <v>4.053768048</v>
      </c>
      <c r="P8" s="38">
        <f t="shared" si="1"/>
        <v>548.3256895282392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2"/>
        <v>138.29999999999998</v>
      </c>
      <c r="O9" s="37">
        <f t="shared" si="0"/>
        <v>4.385451509999999</v>
      </c>
      <c r="P9" s="38">
        <f t="shared" si="1"/>
        <v>548.3256895282392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2"/>
        <v>1140.55</v>
      </c>
      <c r="O10" s="37">
        <f t="shared" si="0"/>
        <v>36.166498335</v>
      </c>
      <c r="P10" s="38">
        <f t="shared" si="1"/>
        <v>548.3256895282392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2"/>
        <v>819.4770000000001</v>
      </c>
      <c r="O11" s="37">
        <f t="shared" si="0"/>
        <v>25.985369826900005</v>
      </c>
      <c r="P11" s="38">
        <f t="shared" si="1"/>
        <v>548.3256895282392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2"/>
        <v>623.0369999999999</v>
      </c>
      <c r="O12" s="37">
        <f t="shared" si="0"/>
        <v>19.756316358899998</v>
      </c>
      <c r="P12" s="38">
        <f t="shared" si="1"/>
        <v>548.3256895282392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2"/>
        <v>248.447</v>
      </c>
      <c r="O13" s="37">
        <f t="shared" si="0"/>
        <v>7.8781798359</v>
      </c>
      <c r="P13" s="38">
        <f t="shared" si="1"/>
        <v>548.3256895282392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2"/>
        <v>182.49699999999999</v>
      </c>
      <c r="O14" s="37">
        <f t="shared" si="0"/>
        <v>5.786925120899999</v>
      </c>
      <c r="P14" s="38">
        <f t="shared" si="1"/>
        <v>548.3256895282392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>+N15*0.0317097</f>
        <v>41.47248243600001</v>
      </c>
      <c r="P15" s="38">
        <f t="shared" si="1"/>
        <v>548.3256895282392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>+N16*0.0317097</f>
        <v>32.8299869582784</v>
      </c>
      <c r="P16" s="38">
        <f t="shared" si="1"/>
        <v>548.3256895282392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>+N17*0.0317097</f>
        <v>14.393656876896001</v>
      </c>
      <c r="P17" s="38">
        <f t="shared" si="1"/>
        <v>548.3256895282392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>+N18*0.0317097</f>
        <v>12.131964807494402</v>
      </c>
      <c r="P18" s="38">
        <f t="shared" si="1"/>
        <v>548.3256895282392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41">
        <f aca="true" t="shared" si="4" ref="O19:O27">+N19*0.0317097</f>
        <v>16.670965339353604</v>
      </c>
      <c r="P19" s="38">
        <f t="shared" si="1"/>
        <v>548.3256895282392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41">
        <f t="shared" si="4"/>
        <v>43.978351833771335</v>
      </c>
      <c r="P20" s="38">
        <f t="shared" si="1"/>
        <v>548.3256895282392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41">
        <f t="shared" si="4"/>
        <v>12.956208991862402</v>
      </c>
      <c r="P21" s="38">
        <f t="shared" si="1"/>
        <v>548.3256895282392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41">
        <f t="shared" si="4"/>
        <v>12.956208991862402</v>
      </c>
      <c r="P22" s="38">
        <f t="shared" si="1"/>
        <v>548.3256895282392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41">
        <f t="shared" si="4"/>
        <v>11.761993277971202</v>
      </c>
      <c r="P23" s="38">
        <f t="shared" si="1"/>
        <v>548.3256895282392</v>
      </c>
    </row>
    <row r="24" spans="1:16" ht="15" customHeight="1">
      <c r="A24" s="32">
        <v>2558</v>
      </c>
      <c r="B24" s="35">
        <v>9.936</v>
      </c>
      <c r="C24" s="35">
        <v>7.423487999999999</v>
      </c>
      <c r="D24" s="35">
        <v>5.48208</v>
      </c>
      <c r="E24" s="35">
        <v>6.57936</v>
      </c>
      <c r="F24" s="35">
        <v>17.266175999999998</v>
      </c>
      <c r="G24" s="35">
        <v>40.507776</v>
      </c>
      <c r="H24" s="35">
        <v>24.613632000000017</v>
      </c>
      <c r="I24" s="35">
        <v>8.894015999999999</v>
      </c>
      <c r="J24" s="35">
        <v>5.251392</v>
      </c>
      <c r="K24" s="35">
        <v>8.156160000000002</v>
      </c>
      <c r="L24" s="35">
        <v>6.820416000000002</v>
      </c>
      <c r="M24" s="35">
        <v>5.617727999999999</v>
      </c>
      <c r="N24" s="36">
        <f t="shared" si="3"/>
        <v>146.548224</v>
      </c>
      <c r="O24" s="41">
        <f t="shared" si="4"/>
        <v>4.6470002185728</v>
      </c>
      <c r="P24" s="38">
        <f t="shared" si="1"/>
        <v>548.3256895282392</v>
      </c>
    </row>
    <row r="25" spans="1:16" ht="15" customHeight="1">
      <c r="A25" s="32">
        <v>2559</v>
      </c>
      <c r="B25" s="35">
        <v>3.340224000000001</v>
      </c>
      <c r="C25" s="35">
        <v>0.2989440000000001</v>
      </c>
      <c r="D25" s="35">
        <v>8.905248</v>
      </c>
      <c r="E25" s="35">
        <v>9.190368</v>
      </c>
      <c r="F25" s="35">
        <v>13.658976000000003</v>
      </c>
      <c r="G25" s="35">
        <v>73.32768</v>
      </c>
      <c r="H25" s="35">
        <v>145.17619200000001</v>
      </c>
      <c r="I25" s="35">
        <v>66.97296</v>
      </c>
      <c r="J25" s="35">
        <v>5.476896</v>
      </c>
      <c r="K25" s="35">
        <v>7.02432</v>
      </c>
      <c r="L25" s="35">
        <v>6.352992</v>
      </c>
      <c r="M25" s="35">
        <v>7.872768000000002</v>
      </c>
      <c r="N25" s="36">
        <f>SUM(B25:M25)</f>
        <v>347.59756799999997</v>
      </c>
      <c r="O25" s="37">
        <f t="shared" si="4"/>
        <v>11.0222146020096</v>
      </c>
      <c r="P25" s="38">
        <f t="shared" si="1"/>
        <v>548.3256895282392</v>
      </c>
    </row>
    <row r="26" spans="1:16" ht="15" customHeight="1">
      <c r="A26" s="44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>SUM(B26:M26)</f>
        <v>737.33</v>
      </c>
      <c r="O26" s="37">
        <f t="shared" si="4"/>
        <v>23.380513101000002</v>
      </c>
      <c r="P26" s="38">
        <f t="shared" si="1"/>
        <v>548.3256895282392</v>
      </c>
    </row>
    <row r="27" spans="1:16" ht="15" customHeight="1">
      <c r="A27" s="44">
        <v>2561</v>
      </c>
      <c r="B27" s="45">
        <v>17.5</v>
      </c>
      <c r="C27" s="45">
        <v>20.7</v>
      </c>
      <c r="D27" s="45">
        <v>8.7</v>
      </c>
      <c r="E27" s="45">
        <v>12.5</v>
      </c>
      <c r="F27" s="45">
        <v>13.4</v>
      </c>
      <c r="G27" s="45">
        <v>2.3</v>
      </c>
      <c r="H27" s="45">
        <v>5</v>
      </c>
      <c r="I27" s="45">
        <v>16.2</v>
      </c>
      <c r="J27" s="45">
        <v>4</v>
      </c>
      <c r="K27" s="45">
        <v>14.8</v>
      </c>
      <c r="L27" s="45">
        <v>10</v>
      </c>
      <c r="M27" s="45">
        <v>8.6</v>
      </c>
      <c r="N27" s="46">
        <f>SUM(B27:M27)</f>
        <v>133.70000000000002</v>
      </c>
      <c r="O27" s="47">
        <f t="shared" si="4"/>
        <v>4.239586890000001</v>
      </c>
      <c r="P27" s="38"/>
    </row>
    <row r="28" spans="1:16" ht="15" customHeight="1">
      <c r="A28" s="32">
        <v>2562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</row>
    <row r="29" spans="1:16" ht="15" customHeight="1">
      <c r="A29" s="32">
        <v>2563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</row>
    <row r="30" spans="1:16" ht="15" customHeight="1">
      <c r="A30" s="32">
        <v>2564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</row>
    <row r="31" spans="1:16" ht="15" customHeight="1">
      <c r="A31" s="32">
        <v>2565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</row>
    <row r="32" spans="1:16" ht="15" customHeight="1">
      <c r="A32" s="32">
        <v>2566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2571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2">
        <v>2573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</row>
    <row r="40" spans="1:16" ht="15" customHeight="1">
      <c r="A40" s="32">
        <v>2574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5" customHeight="1">
      <c r="A41" s="34" t="s">
        <v>19</v>
      </c>
      <c r="B41" s="42">
        <f>MAX(B7:B26)</f>
        <v>107.90928000000002</v>
      </c>
      <c r="C41" s="42">
        <f aca="true" t="shared" si="5" ref="C41:O41">MAX(C7:C26)</f>
        <v>171.63532800000002</v>
      </c>
      <c r="D41" s="42">
        <f t="shared" si="5"/>
        <v>97.1</v>
      </c>
      <c r="E41" s="42">
        <f t="shared" si="5"/>
        <v>119.37</v>
      </c>
      <c r="F41" s="42">
        <f t="shared" si="5"/>
        <v>378.10368</v>
      </c>
      <c r="G41" s="42">
        <f t="shared" si="5"/>
        <v>499.27536</v>
      </c>
      <c r="H41" s="42">
        <f t="shared" si="5"/>
        <v>241.21</v>
      </c>
      <c r="I41" s="42">
        <f t="shared" si="5"/>
        <v>176.17392</v>
      </c>
      <c r="J41" s="42">
        <f t="shared" si="5"/>
        <v>39.3</v>
      </c>
      <c r="K41" s="42">
        <f t="shared" si="5"/>
        <v>79.57872</v>
      </c>
      <c r="L41" s="42">
        <f t="shared" si="5"/>
        <v>80.25696</v>
      </c>
      <c r="M41" s="42">
        <f t="shared" si="5"/>
        <v>104.11632</v>
      </c>
      <c r="N41" s="42">
        <f t="shared" si="5"/>
        <v>1386.905326564784</v>
      </c>
      <c r="O41" s="42">
        <f t="shared" si="5"/>
        <v>43.978351833771335</v>
      </c>
      <c r="P41" s="43"/>
    </row>
    <row r="42" spans="1:16" ht="15" customHeight="1">
      <c r="A42" s="34" t="s">
        <v>16</v>
      </c>
      <c r="B42" s="42">
        <f>AVERAGE(B7:B26)</f>
        <v>17.4780764</v>
      </c>
      <c r="C42" s="42">
        <f aca="true" t="shared" si="6" ref="C42:O42">AVERAGE(C7:C26)</f>
        <v>21.747506400000002</v>
      </c>
      <c r="D42" s="42">
        <f t="shared" si="6"/>
        <v>20.081039199999996</v>
      </c>
      <c r="E42" s="42">
        <f t="shared" si="6"/>
        <v>30.829704400000004</v>
      </c>
      <c r="F42" s="42">
        <f t="shared" si="6"/>
        <v>98.6605544</v>
      </c>
      <c r="G42" s="42">
        <f t="shared" si="6"/>
        <v>158.9185796</v>
      </c>
      <c r="H42" s="42">
        <f t="shared" si="6"/>
        <v>93.5185896</v>
      </c>
      <c r="I42" s="42">
        <f t="shared" si="6"/>
        <v>52.0805984</v>
      </c>
      <c r="J42" s="42">
        <f t="shared" si="6"/>
        <v>14.027078</v>
      </c>
      <c r="K42" s="42">
        <f t="shared" si="6"/>
        <v>14.0631972</v>
      </c>
      <c r="L42" s="42">
        <f t="shared" si="6"/>
        <v>11.979968728239202</v>
      </c>
      <c r="M42" s="42">
        <f t="shared" si="6"/>
        <v>14.9407972</v>
      </c>
      <c r="N42" s="42">
        <f>SUM(B42:M42)</f>
        <v>548.3256895282392</v>
      </c>
      <c r="O42" s="42">
        <f t="shared" si="6"/>
        <v>17.387243117233613</v>
      </c>
      <c r="P42" s="43"/>
    </row>
    <row r="43" spans="1:16" ht="15" customHeight="1">
      <c r="A43" s="34" t="s">
        <v>20</v>
      </c>
      <c r="B43" s="42">
        <f>MIN(B7:B26)</f>
        <v>3.254</v>
      </c>
      <c r="C43" s="42">
        <f aca="true" t="shared" si="7" ref="C43:O43">MIN(C7:C26)</f>
        <v>0.2989440000000001</v>
      </c>
      <c r="D43" s="42">
        <f t="shared" si="7"/>
        <v>1.4</v>
      </c>
      <c r="E43" s="42">
        <f t="shared" si="7"/>
        <v>3.09</v>
      </c>
      <c r="F43" s="42">
        <f t="shared" si="7"/>
        <v>13.658976000000003</v>
      </c>
      <c r="G43" s="42">
        <f t="shared" si="7"/>
        <v>15.9</v>
      </c>
      <c r="H43" s="42">
        <f t="shared" si="7"/>
        <v>24.613632000000017</v>
      </c>
      <c r="I43" s="42">
        <f t="shared" si="7"/>
        <v>8.894015999999999</v>
      </c>
      <c r="J43" s="42">
        <f t="shared" si="7"/>
        <v>4.12</v>
      </c>
      <c r="K43" s="42">
        <f t="shared" si="7"/>
        <v>2.21</v>
      </c>
      <c r="L43" s="42">
        <f t="shared" si="7"/>
        <v>2.34</v>
      </c>
      <c r="M43" s="42">
        <f t="shared" si="7"/>
        <v>1.03</v>
      </c>
      <c r="N43" s="42">
        <f t="shared" si="7"/>
        <v>127.84</v>
      </c>
      <c r="O43" s="42">
        <f t="shared" si="7"/>
        <v>4.053768048</v>
      </c>
      <c r="P43" s="43"/>
    </row>
    <row r="44" spans="1:15" ht="21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2"/>
    </row>
    <row r="45" spans="1:15" ht="18" customHeight="1">
      <c r="A45" s="23"/>
      <c r="B45" s="51" t="s">
        <v>24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5"/>
      <c r="O45" s="18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8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8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8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24.75" customHeight="1">
      <c r="A52" s="26"/>
      <c r="B52" s="27"/>
      <c r="C52" s="28"/>
      <c r="D52" s="18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spans="1:15" ht="24.75" customHeight="1">
      <c r="A53" s="26"/>
      <c r="B53" s="27"/>
      <c r="C53" s="27"/>
      <c r="D53" s="27"/>
      <c r="E53" s="18"/>
      <c r="F53" s="27"/>
      <c r="G53" s="27"/>
      <c r="H53" s="27"/>
      <c r="I53" s="27"/>
      <c r="J53" s="27"/>
      <c r="K53" s="27"/>
      <c r="L53" s="27"/>
      <c r="M53" s="27"/>
      <c r="N53" s="29"/>
      <c r="O53" s="18"/>
    </row>
    <row r="54" spans="1:15" ht="24.75" customHeight="1">
      <c r="A54" s="26"/>
      <c r="B54" s="27"/>
      <c r="C54" s="27"/>
      <c r="D54" s="27"/>
      <c r="E54" s="18"/>
      <c r="F54" s="27"/>
      <c r="G54" s="27"/>
      <c r="H54" s="27"/>
      <c r="I54" s="27"/>
      <c r="J54" s="27"/>
      <c r="K54" s="27"/>
      <c r="L54" s="27"/>
      <c r="M54" s="27"/>
      <c r="N54" s="29"/>
      <c r="O54" s="18"/>
    </row>
    <row r="55" spans="1:15" ht="24.75" customHeight="1">
      <c r="A55" s="26"/>
      <c r="B55" s="27"/>
      <c r="C55" s="27"/>
      <c r="D55" s="27"/>
      <c r="E55" s="18"/>
      <c r="F55" s="27"/>
      <c r="G55" s="27"/>
      <c r="H55" s="27"/>
      <c r="I55" s="27"/>
      <c r="J55" s="27"/>
      <c r="K55" s="27"/>
      <c r="L55" s="27"/>
      <c r="M55" s="27"/>
      <c r="N55" s="29"/>
      <c r="O55" s="18"/>
    </row>
    <row r="56" spans="1:15" ht="24.75" customHeight="1">
      <c r="A56" s="26"/>
      <c r="B56" s="27"/>
      <c r="C56" s="27"/>
      <c r="D56" s="27"/>
      <c r="E56" s="18"/>
      <c r="F56" s="27"/>
      <c r="G56" s="27"/>
      <c r="H56" s="27"/>
      <c r="I56" s="27"/>
      <c r="J56" s="27"/>
      <c r="K56" s="27"/>
      <c r="L56" s="27"/>
      <c r="M56" s="27"/>
      <c r="N56" s="29"/>
      <c r="O56" s="18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4">
    <mergeCell ref="A2:O2"/>
    <mergeCell ref="L3:O3"/>
    <mergeCell ref="A3:D3"/>
    <mergeCell ref="B45:M4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2016-07-13T04:38:10Z</cp:lastPrinted>
  <dcterms:created xsi:type="dcterms:W3CDTF">1994-01-31T08:04:27Z</dcterms:created>
  <dcterms:modified xsi:type="dcterms:W3CDTF">2019-04-18T06:24:40Z</dcterms:modified>
  <cp:category/>
  <cp:version/>
  <cp:contentType/>
  <cp:contentStatus/>
</cp:coreProperties>
</file>