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W.20" sheetId="1" r:id="rId1"/>
    <sheet name="W.20-H.05" sheetId="2" r:id="rId2"/>
  </sheets>
  <definedNames>
    <definedName name="_Regression_Int" localSheetId="1" hidden="1">1</definedName>
    <definedName name="Print_Area_MI">'W.20-H.05'!$A$1:$N$6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<sst xmlns="http://schemas.openxmlformats.org/spreadsheetml/2006/main" count="29" uniqueCount="24">
  <si>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</si>
  <si>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</si>
  <si>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</si>
  <si>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</si>
  <si>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</si>
  <si>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</si>
  <si>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</si>
  <si>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</si>
  <si>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</si>
  <si>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</si>
  <si>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</si>
  <si>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</si>
  <si>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</si>
  <si>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</si>
  <si>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</si>
  <si>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</si>
  <si>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</si>
  <si>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</si>
  <si>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</si>
  <si>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</si>
  <si>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</si>
  <si>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น้ำแม่ตุ๋ย (W.20)</t>
  </si>
  <si>
    <t xml:space="preserve"> พี้นที่รับน้ำ    941    ตร.กม. </t>
  </si>
  <si>
    <t>สถานี W.20  :  บ้านท่าล้อ อ.เมือง  จ.ลำปาง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</si>
</sst>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>
      <alignment horizontal="center" vertic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>
      <alignment horizontal="center" vertical="center"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7" fillId="19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1" fontId="36" fillId="5" borderId="15" xfId="0" applyNumberFormat="1" applyFont="1" applyFill="1" applyBorder="1" applyAlignment="1" applyProtection="1">
      <alignment horizontal="center" vertical="center"/>
      <protection/>
    </xf>
    <xf numFmtId="236" fontId="36" fillId="19" borderId="16" xfId="0" applyNumberFormat="1" applyFont="1" applyFill="1" applyBorder="1" applyAlignment="1" applyProtection="1">
      <alignment horizontal="center" vertical="center"/>
      <protection/>
    </xf>
    <xf numFmtId="236" fontId="36" fillId="5" borderId="16" xfId="0" applyNumberFormat="1" applyFont="1" applyFill="1" applyBorder="1" applyAlignment="1" applyProtection="1">
      <alignment horizontal="center" vertical="center"/>
      <protection/>
    </xf>
    <xf numFmtId="236" fontId="36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W.20 น้ำแม่ตุ่ย บ้านท่าล้อ อ.เมือง จ.ลำปาง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4"/>
          <c:w val="0.871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'W.20-H.05'!$A$7:$A$33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'W.20-H.05'!$N$7:$N$33</c:f>
              <c:numCache>
                <c:ptCount val="27"/>
                <c:pt idx="0">
                  <c:v>40.14</c:v>
                </c:pt>
                <c:pt idx="1">
                  <c:v>196.76000000000002</c:v>
                </c:pt>
                <c:pt idx="2">
                  <c:v>155.422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120.71000000000001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414.71222400000005</c:v>
                </c:pt>
                <c:pt idx="14">
                  <c:v>159.56006399999995</c:v>
                </c:pt>
                <c:pt idx="15">
                  <c:v>140.500224</c:v>
                </c:pt>
                <c:pt idx="16">
                  <c:v>101.04998400000004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214.32729600000005</c:v>
                </c:pt>
                <c:pt idx="20">
                  <c:v>251.45251199999993</c:v>
                </c:pt>
                <c:pt idx="21">
                  <c:v>177.88118400000002</c:v>
                </c:pt>
                <c:pt idx="22">
                  <c:v>45.3</c:v>
                </c:pt>
                <c:pt idx="23">
                  <c:v>125.12000000000002</c:v>
                </c:pt>
                <c:pt idx="24">
                  <c:v>243.93</c:v>
                </c:pt>
                <c:pt idx="25">
                  <c:v>206.61</c:v>
                </c:pt>
                <c:pt idx="26">
                  <c:v>65</c:v>
                </c:pt>
              </c:numCache>
            </c:numRef>
          </c:val>
        </c:ser>
        <c:gapWidth val="100"/>
        <c:axId val="1392829"/>
        <c:axId val="12535462"/>
      </c:barChart>
      <c:lineChart>
        <c:grouping val="standard"/>
        <c:varyColors val="0"/>
        <c:ser>
          <c:idx val="1"/>
          <c:order val="1"/>
          <c:tx>
            <c:v>ค่าเฉลี่ย 169.1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'W.20-H.05'!$A$7:$A$32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'W.20-H.05'!$P$7:$P$32</c:f>
              <c:numCache>
                <c:ptCount val="26"/>
                <c:pt idx="0">
                  <c:v>169.06</c:v>
                </c:pt>
                <c:pt idx="1">
                  <c:v>169.06</c:v>
                </c:pt>
                <c:pt idx="2">
                  <c:v>169.06</c:v>
                </c:pt>
                <c:pt idx="3">
                  <c:v>169.06</c:v>
                </c:pt>
                <c:pt idx="4">
                  <c:v>169.06</c:v>
                </c:pt>
                <c:pt idx="5">
                  <c:v>169.06</c:v>
                </c:pt>
                <c:pt idx="6">
                  <c:v>169.06</c:v>
                </c:pt>
                <c:pt idx="7">
                  <c:v>169.06</c:v>
                </c:pt>
                <c:pt idx="8">
                  <c:v>169.06</c:v>
                </c:pt>
                <c:pt idx="9">
                  <c:v>169.06</c:v>
                </c:pt>
                <c:pt idx="10">
                  <c:v>169.06</c:v>
                </c:pt>
                <c:pt idx="11">
                  <c:v>169.06</c:v>
                </c:pt>
                <c:pt idx="12">
                  <c:v>169.06</c:v>
                </c:pt>
                <c:pt idx="13">
                  <c:v>169.06</c:v>
                </c:pt>
                <c:pt idx="14">
                  <c:v>169.06</c:v>
                </c:pt>
                <c:pt idx="15">
                  <c:v>169.06</c:v>
                </c:pt>
                <c:pt idx="16">
                  <c:v>169.06</c:v>
                </c:pt>
                <c:pt idx="17">
                  <c:v>169.06</c:v>
                </c:pt>
                <c:pt idx="18">
                  <c:v>169.06</c:v>
                </c:pt>
                <c:pt idx="19">
                  <c:v>169.06</c:v>
                </c:pt>
                <c:pt idx="20">
                  <c:v>169.06</c:v>
                </c:pt>
                <c:pt idx="21">
                  <c:v>169.06</c:v>
                </c:pt>
                <c:pt idx="22">
                  <c:v>169.06</c:v>
                </c:pt>
                <c:pt idx="23">
                  <c:v>169.06</c:v>
                </c:pt>
                <c:pt idx="24">
                  <c:v>169.06</c:v>
                </c:pt>
                <c:pt idx="25">
                  <c:v>169.06</c:v>
                </c:pt>
              </c:numCache>
            </c:numRef>
          </c:val>
          <c:smooth val="0"/>
        </c:ser>
        <c:axId val="1392829"/>
        <c:axId val="12535462"/>
      </c:lineChart>
      <c:catAx>
        <c:axId val="139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535462"/>
        <c:crossesAt val="0"/>
        <c:auto val="1"/>
        <c:lblOffset val="100"/>
        <c:tickLblSkip val="1"/>
        <c:noMultiLvlLbl val="0"/>
      </c:catAx>
      <c:valAx>
        <c:axId val="1253546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829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525"/>
          <c:y val="0.89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9">
      <selection activeCell="R27" sqref="R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22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5">
        <v>0.31</v>
      </c>
      <c r="C7" s="35">
        <v>1.21</v>
      </c>
      <c r="D7" s="35">
        <v>1.65</v>
      </c>
      <c r="E7" s="35">
        <v>2.75</v>
      </c>
      <c r="F7" s="35">
        <v>1.17</v>
      </c>
      <c r="G7" s="35">
        <v>16.78</v>
      </c>
      <c r="H7" s="35">
        <v>9.45</v>
      </c>
      <c r="I7" s="35">
        <v>2.03</v>
      </c>
      <c r="J7" s="35">
        <v>1.12</v>
      </c>
      <c r="K7" s="35">
        <v>1.63</v>
      </c>
      <c r="L7" s="35">
        <v>1.15</v>
      </c>
      <c r="M7" s="35">
        <v>0.89</v>
      </c>
      <c r="N7" s="36">
        <f>SUM(B7:M7)</f>
        <v>40.14</v>
      </c>
      <c r="O7" s="37">
        <f aca="true" t="shared" si="0" ref="O7:O33">+N7*0.0317097</f>
        <v>1.272827358</v>
      </c>
      <c r="P7" s="38">
        <f>$N$49</f>
        <v>169.06</v>
      </c>
      <c r="Q7" s="39"/>
    </row>
    <row r="8" spans="1:17" ht="15" customHeight="1">
      <c r="A8" s="33">
        <v>2537</v>
      </c>
      <c r="B8" s="40">
        <v>0.08</v>
      </c>
      <c r="C8" s="40">
        <v>6.59</v>
      </c>
      <c r="D8" s="40">
        <v>20.81</v>
      </c>
      <c r="E8" s="40">
        <v>17.4</v>
      </c>
      <c r="F8" s="40">
        <v>72.56</v>
      </c>
      <c r="G8" s="40">
        <v>51.61</v>
      </c>
      <c r="H8" s="40">
        <v>12.78</v>
      </c>
      <c r="I8" s="40">
        <v>6.06</v>
      </c>
      <c r="J8" s="40">
        <v>3.28</v>
      </c>
      <c r="K8" s="40">
        <v>3.72</v>
      </c>
      <c r="L8" s="40">
        <v>1.35</v>
      </c>
      <c r="M8" s="40">
        <v>0.52</v>
      </c>
      <c r="N8" s="36">
        <f aca="true" t="shared" si="1" ref="N8:N28">SUM(B8:M8)</f>
        <v>196.76000000000002</v>
      </c>
      <c r="O8" s="37">
        <f t="shared" si="0"/>
        <v>6.2392005720000006</v>
      </c>
      <c r="P8" s="38">
        <f aca="true" t="shared" si="2" ref="P8:P32">$N$49</f>
        <v>169.06</v>
      </c>
      <c r="Q8" s="39"/>
    </row>
    <row r="9" spans="1:17" ht="15" customHeight="1">
      <c r="A9" s="33">
        <v>2538</v>
      </c>
      <c r="B9" s="40">
        <v>0.748</v>
      </c>
      <c r="C9" s="40">
        <v>1.661</v>
      </c>
      <c r="D9" s="40">
        <v>0.254</v>
      </c>
      <c r="E9" s="40">
        <v>3.537</v>
      </c>
      <c r="F9" s="40">
        <v>54.344</v>
      </c>
      <c r="G9" s="40">
        <v>62.757</v>
      </c>
      <c r="H9" s="40">
        <v>11.478</v>
      </c>
      <c r="I9" s="40">
        <v>12.29</v>
      </c>
      <c r="J9" s="40">
        <v>2.72</v>
      </c>
      <c r="K9" s="40">
        <v>2.306</v>
      </c>
      <c r="L9" s="40">
        <v>2.111</v>
      </c>
      <c r="M9" s="40">
        <v>1.216</v>
      </c>
      <c r="N9" s="36">
        <f t="shared" si="1"/>
        <v>155.422</v>
      </c>
      <c r="O9" s="37">
        <f t="shared" si="0"/>
        <v>4.9283849934</v>
      </c>
      <c r="P9" s="38">
        <f t="shared" si="2"/>
        <v>169.06</v>
      </c>
      <c r="Q9" s="39"/>
    </row>
    <row r="10" spans="1:17" ht="15" customHeight="1">
      <c r="A10" s="33">
        <v>2539</v>
      </c>
      <c r="B10" s="40">
        <v>0.493</v>
      </c>
      <c r="C10" s="40">
        <v>1.345</v>
      </c>
      <c r="D10" s="40">
        <v>11.292</v>
      </c>
      <c r="E10" s="40">
        <v>4.485</v>
      </c>
      <c r="F10" s="40">
        <v>38.334</v>
      </c>
      <c r="G10" s="40">
        <v>60.126</v>
      </c>
      <c r="H10" s="40">
        <v>43.133</v>
      </c>
      <c r="I10" s="40">
        <v>18.078</v>
      </c>
      <c r="J10" s="40">
        <v>3.468</v>
      </c>
      <c r="K10" s="40">
        <v>2.302</v>
      </c>
      <c r="L10" s="40">
        <v>1.637</v>
      </c>
      <c r="M10" s="40">
        <v>1.469</v>
      </c>
      <c r="N10" s="36">
        <f t="shared" si="1"/>
        <v>186.16199999999998</v>
      </c>
      <c r="O10" s="37">
        <f t="shared" si="0"/>
        <v>5.9031411714</v>
      </c>
      <c r="P10" s="38">
        <f t="shared" si="2"/>
        <v>169.06</v>
      </c>
      <c r="Q10" s="39"/>
    </row>
    <row r="11" spans="1:17" ht="15" customHeight="1">
      <c r="A11" s="33">
        <v>2540</v>
      </c>
      <c r="B11" s="40">
        <v>2.495</v>
      </c>
      <c r="C11" s="40">
        <v>1.142</v>
      </c>
      <c r="D11" s="40">
        <v>0.862</v>
      </c>
      <c r="E11" s="40">
        <v>2.12</v>
      </c>
      <c r="F11" s="40">
        <v>9.895</v>
      </c>
      <c r="G11" s="40">
        <v>36.469</v>
      </c>
      <c r="H11" s="40">
        <v>20.929</v>
      </c>
      <c r="I11" s="40">
        <v>4.578</v>
      </c>
      <c r="J11" s="40">
        <v>1.098</v>
      </c>
      <c r="K11" s="40">
        <v>1.243</v>
      </c>
      <c r="L11" s="40">
        <v>0.67</v>
      </c>
      <c r="M11" s="40">
        <v>0.874</v>
      </c>
      <c r="N11" s="36">
        <f t="shared" si="1"/>
        <v>82.375</v>
      </c>
      <c r="O11" s="37">
        <f t="shared" si="0"/>
        <v>2.6120865375</v>
      </c>
      <c r="P11" s="38">
        <f t="shared" si="2"/>
        <v>169.06</v>
      </c>
      <c r="Q11" s="39"/>
    </row>
    <row r="12" spans="1:17" ht="15" customHeight="1">
      <c r="A12" s="33">
        <v>2541</v>
      </c>
      <c r="B12" s="40">
        <v>0.186</v>
      </c>
      <c r="C12" s="40">
        <v>0.168</v>
      </c>
      <c r="D12" s="40">
        <v>1.339</v>
      </c>
      <c r="E12" s="40">
        <v>8.294</v>
      </c>
      <c r="F12" s="40">
        <v>10.043</v>
      </c>
      <c r="G12" s="40">
        <v>30.784</v>
      </c>
      <c r="H12" s="40">
        <v>2.716</v>
      </c>
      <c r="I12" s="40">
        <v>3.125</v>
      </c>
      <c r="J12" s="40">
        <v>0.938</v>
      </c>
      <c r="K12" s="40">
        <v>0.924</v>
      </c>
      <c r="L12" s="40">
        <v>0.425</v>
      </c>
      <c r="M12" s="40">
        <v>0.845</v>
      </c>
      <c r="N12" s="36">
        <f t="shared" si="1"/>
        <v>59.787</v>
      </c>
      <c r="O12" s="37">
        <f t="shared" si="0"/>
        <v>1.8958278339</v>
      </c>
      <c r="P12" s="38">
        <f t="shared" si="2"/>
        <v>169.06</v>
      </c>
      <c r="Q12" s="39"/>
    </row>
    <row r="13" spans="1:17" ht="15" customHeight="1">
      <c r="A13" s="33">
        <v>2542</v>
      </c>
      <c r="B13" s="40">
        <v>1.563</v>
      </c>
      <c r="C13" s="40">
        <v>14.65</v>
      </c>
      <c r="D13" s="40">
        <v>5.892</v>
      </c>
      <c r="E13" s="40">
        <v>3.141</v>
      </c>
      <c r="F13" s="40">
        <v>13.823</v>
      </c>
      <c r="G13" s="40">
        <v>56.543</v>
      </c>
      <c r="H13" s="40">
        <v>22.17</v>
      </c>
      <c r="I13" s="40">
        <v>18.065</v>
      </c>
      <c r="J13" s="40">
        <v>2.391</v>
      </c>
      <c r="K13" s="40">
        <v>4.474</v>
      </c>
      <c r="L13" s="40">
        <v>2.671</v>
      </c>
      <c r="M13" s="40">
        <v>1.578</v>
      </c>
      <c r="N13" s="36">
        <f t="shared" si="1"/>
        <v>146.96099999999998</v>
      </c>
      <c r="O13" s="37">
        <f t="shared" si="0"/>
        <v>4.6600892217</v>
      </c>
      <c r="P13" s="38">
        <f t="shared" si="2"/>
        <v>169.06</v>
      </c>
      <c r="Q13" s="39"/>
    </row>
    <row r="14" spans="1:17" ht="15" customHeight="1">
      <c r="A14" s="33">
        <v>2543</v>
      </c>
      <c r="B14" s="40">
        <v>1.975</v>
      </c>
      <c r="C14" s="40">
        <v>8.623</v>
      </c>
      <c r="D14" s="40">
        <v>12.119</v>
      </c>
      <c r="E14" s="40">
        <v>4.335</v>
      </c>
      <c r="F14" s="40">
        <v>13.964</v>
      </c>
      <c r="G14" s="40">
        <v>34.068</v>
      </c>
      <c r="H14" s="40">
        <v>30.997</v>
      </c>
      <c r="I14" s="40">
        <v>9.173</v>
      </c>
      <c r="J14" s="40">
        <v>1.791</v>
      </c>
      <c r="K14" s="40">
        <v>1.817</v>
      </c>
      <c r="L14" s="40">
        <v>1.466</v>
      </c>
      <c r="M14" s="40">
        <v>2.128</v>
      </c>
      <c r="N14" s="36">
        <f t="shared" si="1"/>
        <v>122.45599999999999</v>
      </c>
      <c r="O14" s="37">
        <f t="shared" si="0"/>
        <v>3.8830430231999995</v>
      </c>
      <c r="P14" s="38">
        <f t="shared" si="2"/>
        <v>169.06</v>
      </c>
      <c r="Q14" s="39"/>
    </row>
    <row r="15" spans="1:17" ht="15" customHeight="1">
      <c r="A15" s="33">
        <v>2544</v>
      </c>
      <c r="B15" s="40">
        <v>0.582</v>
      </c>
      <c r="C15" s="40">
        <v>1.163</v>
      </c>
      <c r="D15" s="40">
        <v>0.303</v>
      </c>
      <c r="E15" s="40">
        <v>16.239</v>
      </c>
      <c r="F15" s="40">
        <v>30.154</v>
      </c>
      <c r="G15" s="40">
        <v>20.472</v>
      </c>
      <c r="H15" s="40">
        <v>27.905</v>
      </c>
      <c r="I15" s="40">
        <v>12.294</v>
      </c>
      <c r="J15" s="40">
        <v>2.661</v>
      </c>
      <c r="K15" s="40">
        <v>4.419</v>
      </c>
      <c r="L15" s="40">
        <v>2.582</v>
      </c>
      <c r="M15" s="40">
        <v>1.936</v>
      </c>
      <c r="N15" s="36">
        <f t="shared" si="1"/>
        <v>120.71000000000001</v>
      </c>
      <c r="O15" s="37">
        <f t="shared" si="0"/>
        <v>3.827677887</v>
      </c>
      <c r="P15" s="38">
        <f t="shared" si="2"/>
        <v>169.06</v>
      </c>
      <c r="Q15" s="39"/>
    </row>
    <row r="16" spans="1:17" ht="15" customHeight="1">
      <c r="A16" s="33">
        <v>2545</v>
      </c>
      <c r="B16" s="40">
        <v>0.32</v>
      </c>
      <c r="C16" s="40">
        <v>26.74</v>
      </c>
      <c r="D16" s="40">
        <v>15.828</v>
      </c>
      <c r="E16" s="40">
        <v>6.736</v>
      </c>
      <c r="F16" s="40">
        <v>38.52</v>
      </c>
      <c r="G16" s="40">
        <v>68.544</v>
      </c>
      <c r="H16" s="40">
        <v>25.44</v>
      </c>
      <c r="I16" s="40">
        <v>36.668</v>
      </c>
      <c r="J16" s="40">
        <v>17.24</v>
      </c>
      <c r="K16" s="40">
        <v>10.903</v>
      </c>
      <c r="L16" s="40">
        <v>5.569</v>
      </c>
      <c r="M16" s="40">
        <v>5.613</v>
      </c>
      <c r="N16" s="36">
        <f t="shared" si="1"/>
        <v>258.121</v>
      </c>
      <c r="O16" s="37">
        <f t="shared" si="0"/>
        <v>8.1849394737</v>
      </c>
      <c r="P16" s="38">
        <f t="shared" si="2"/>
        <v>169.06</v>
      </c>
      <c r="Q16" s="39"/>
    </row>
    <row r="17" spans="1:17" ht="15" customHeight="1">
      <c r="A17" s="33">
        <v>2546</v>
      </c>
      <c r="B17" s="40">
        <v>2.339</v>
      </c>
      <c r="C17" s="40">
        <v>2.661</v>
      </c>
      <c r="D17" s="40">
        <v>0.339</v>
      </c>
      <c r="E17" s="40">
        <v>9.343</v>
      </c>
      <c r="F17" s="40">
        <v>11.789</v>
      </c>
      <c r="G17" s="40">
        <v>36.597</v>
      </c>
      <c r="H17" s="40">
        <v>7.483</v>
      </c>
      <c r="I17" s="40">
        <v>3.31</v>
      </c>
      <c r="J17" s="40">
        <v>0.593</v>
      </c>
      <c r="K17" s="40">
        <v>1.187</v>
      </c>
      <c r="L17" s="40">
        <v>1.105</v>
      </c>
      <c r="M17" s="40">
        <v>0.572</v>
      </c>
      <c r="N17" s="36">
        <f t="shared" si="1"/>
        <v>77.31800000000001</v>
      </c>
      <c r="O17" s="37">
        <f t="shared" si="0"/>
        <v>2.4517305846000004</v>
      </c>
      <c r="P17" s="38">
        <f t="shared" si="2"/>
        <v>169.06</v>
      </c>
      <c r="Q17" s="39"/>
    </row>
    <row r="18" spans="1:17" ht="15" customHeight="1">
      <c r="A18" s="33">
        <v>2547</v>
      </c>
      <c r="B18" s="40">
        <v>0.51</v>
      </c>
      <c r="C18" s="40">
        <v>0.27</v>
      </c>
      <c r="D18" s="40">
        <v>6.246</v>
      </c>
      <c r="E18" s="40">
        <v>8.008</v>
      </c>
      <c r="F18" s="40">
        <v>10.658</v>
      </c>
      <c r="G18" s="40">
        <v>41.363</v>
      </c>
      <c r="H18" s="40">
        <v>22.0444</v>
      </c>
      <c r="I18" s="40">
        <v>9.613</v>
      </c>
      <c r="J18" s="40">
        <v>2.347</v>
      </c>
      <c r="K18" s="40">
        <v>3.078</v>
      </c>
      <c r="L18" s="40">
        <v>1.892</v>
      </c>
      <c r="M18" s="40">
        <v>2.17</v>
      </c>
      <c r="N18" s="36">
        <f t="shared" si="1"/>
        <v>108.1994</v>
      </c>
      <c r="O18" s="37">
        <f t="shared" si="0"/>
        <v>3.4309705141799998</v>
      </c>
      <c r="P18" s="38">
        <f t="shared" si="2"/>
        <v>169.06</v>
      </c>
      <c r="Q18" s="39"/>
    </row>
    <row r="19" spans="1:17" ht="15" customHeight="1">
      <c r="A19" s="33">
        <v>2548</v>
      </c>
      <c r="B19" s="40">
        <v>0.5797440000000003</v>
      </c>
      <c r="C19" s="40">
        <v>1.3504320000000005</v>
      </c>
      <c r="D19" s="40">
        <v>5.769792000000002</v>
      </c>
      <c r="E19" s="40">
        <v>8.228736</v>
      </c>
      <c r="F19" s="40">
        <v>21.041856</v>
      </c>
      <c r="G19" s="40">
        <v>113.030208</v>
      </c>
      <c r="H19" s="40">
        <v>33.82560000000001</v>
      </c>
      <c r="I19" s="40">
        <v>17.957376</v>
      </c>
      <c r="J19" s="40">
        <v>5.594399999999999</v>
      </c>
      <c r="K19" s="40">
        <v>4.023648</v>
      </c>
      <c r="L19" s="40">
        <v>1.4497920000000002</v>
      </c>
      <c r="M19" s="40">
        <v>1.8221759999999998</v>
      </c>
      <c r="N19" s="36">
        <f t="shared" si="1"/>
        <v>214.67376000000004</v>
      </c>
      <c r="O19" s="37">
        <f t="shared" si="0"/>
        <v>6.807240527472001</v>
      </c>
      <c r="P19" s="38">
        <f t="shared" si="2"/>
        <v>169.06</v>
      </c>
      <c r="Q19" s="39"/>
    </row>
    <row r="20" spans="1:17" ht="15" customHeight="1">
      <c r="A20" s="33">
        <v>2549</v>
      </c>
      <c r="B20" s="40">
        <v>6.580224</v>
      </c>
      <c r="C20" s="40">
        <v>25.280640000000005</v>
      </c>
      <c r="D20" s="40">
        <v>7.226496000000002</v>
      </c>
      <c r="E20" s="40">
        <v>25.287552</v>
      </c>
      <c r="F20" s="40">
        <v>75.92400000000002</v>
      </c>
      <c r="G20" s="40">
        <v>200.50416</v>
      </c>
      <c r="H20" s="40">
        <v>39.46752</v>
      </c>
      <c r="I20" s="40">
        <v>14.104799999999997</v>
      </c>
      <c r="J20" s="40">
        <v>6.645888000000001</v>
      </c>
      <c r="K20" s="40">
        <v>6.7564800000000025</v>
      </c>
      <c r="L20" s="40">
        <v>3.9242880000000024</v>
      </c>
      <c r="M20" s="40">
        <v>3.0101760000000004</v>
      </c>
      <c r="N20" s="36">
        <f t="shared" si="1"/>
        <v>414.71222400000005</v>
      </c>
      <c r="O20" s="37">
        <f t="shared" si="0"/>
        <v>13.150400209372801</v>
      </c>
      <c r="P20" s="38">
        <f t="shared" si="2"/>
        <v>169.06</v>
      </c>
      <c r="Q20" s="39"/>
    </row>
    <row r="21" spans="1:17" ht="15" customHeight="1">
      <c r="A21" s="33">
        <v>2550</v>
      </c>
      <c r="B21" s="41">
        <v>2.975616</v>
      </c>
      <c r="C21" s="41">
        <v>27.06393600000001</v>
      </c>
      <c r="D21" s="41">
        <v>16.656192</v>
      </c>
      <c r="E21" s="41">
        <v>17.09683199999996</v>
      </c>
      <c r="F21" s="41">
        <v>17.073504</v>
      </c>
      <c r="G21" s="41">
        <v>35.578655999999995</v>
      </c>
      <c r="H21" s="41">
        <v>29.992031999999995</v>
      </c>
      <c r="I21" s="41">
        <v>7.916832000000003</v>
      </c>
      <c r="J21" s="41">
        <v>1.821312</v>
      </c>
      <c r="K21" s="41">
        <v>1.7919360000000002</v>
      </c>
      <c r="L21" s="41">
        <v>0.9901439999999992</v>
      </c>
      <c r="M21" s="41">
        <v>0.6030720000000002</v>
      </c>
      <c r="N21" s="36">
        <f t="shared" si="1"/>
        <v>159.56006399999995</v>
      </c>
      <c r="O21" s="37">
        <f t="shared" si="0"/>
        <v>5.059601761420798</v>
      </c>
      <c r="P21" s="38">
        <f t="shared" si="2"/>
        <v>169.06</v>
      </c>
      <c r="Q21" s="39"/>
    </row>
    <row r="22" spans="1:17" ht="15" customHeight="1">
      <c r="A22" s="33">
        <v>2551</v>
      </c>
      <c r="B22" s="41">
        <v>0.42854400000000004</v>
      </c>
      <c r="C22" s="41">
        <v>1.9586879999999998</v>
      </c>
      <c r="D22" s="41">
        <v>9.290592000000002</v>
      </c>
      <c r="E22" s="41">
        <v>2.7388800000000004</v>
      </c>
      <c r="F22" s="41">
        <v>9.191232000000001</v>
      </c>
      <c r="G22" s="41">
        <v>36.29404799999999</v>
      </c>
      <c r="H22" s="41">
        <v>28.944863999999995</v>
      </c>
      <c r="I22" s="41">
        <v>26.111808000000003</v>
      </c>
      <c r="J22" s="41">
        <v>5.949504</v>
      </c>
      <c r="K22" s="41">
        <v>10.120031999999997</v>
      </c>
      <c r="L22" s="41">
        <v>5.6185920000000005</v>
      </c>
      <c r="M22" s="41">
        <v>3.8534400000000013</v>
      </c>
      <c r="N22" s="36">
        <f t="shared" si="1"/>
        <v>140.500224</v>
      </c>
      <c r="O22" s="37">
        <f t="shared" si="0"/>
        <v>4.4552199529728</v>
      </c>
      <c r="P22" s="38">
        <f t="shared" si="2"/>
        <v>169.06</v>
      </c>
      <c r="Q22" s="39"/>
    </row>
    <row r="23" spans="1:17" ht="15" customHeight="1">
      <c r="A23" s="33">
        <v>2552</v>
      </c>
      <c r="B23" s="41">
        <v>3.3998400000000006</v>
      </c>
      <c r="C23" s="41">
        <v>5.725728</v>
      </c>
      <c r="D23" s="41">
        <v>4.919616000000001</v>
      </c>
      <c r="E23" s="41">
        <v>13.912128000000019</v>
      </c>
      <c r="F23" s="41">
        <v>14.210207999999998</v>
      </c>
      <c r="G23" s="41">
        <v>33.988032</v>
      </c>
      <c r="H23" s="41">
        <v>13.083551999999996</v>
      </c>
      <c r="I23" s="41">
        <v>4.15584</v>
      </c>
      <c r="J23" s="41">
        <v>1.802304</v>
      </c>
      <c r="K23" s="41">
        <v>3.327263999999999</v>
      </c>
      <c r="L23" s="41">
        <v>1.2890879999999998</v>
      </c>
      <c r="M23" s="41">
        <v>1.236384</v>
      </c>
      <c r="N23" s="36">
        <f t="shared" si="1"/>
        <v>101.04998400000004</v>
      </c>
      <c r="O23" s="37">
        <f t="shared" si="0"/>
        <v>3.2042646776448014</v>
      </c>
      <c r="P23" s="38">
        <f t="shared" si="2"/>
        <v>169.06</v>
      </c>
      <c r="Q23" s="39"/>
    </row>
    <row r="24" spans="1:17" ht="15" customHeight="1">
      <c r="A24" s="33">
        <v>2553</v>
      </c>
      <c r="B24" s="41">
        <v>3.0119040000000012</v>
      </c>
      <c r="C24" s="41">
        <v>0.8277120000000002</v>
      </c>
      <c r="D24" s="41">
        <v>6.602688</v>
      </c>
      <c r="E24" s="41">
        <v>4.76064</v>
      </c>
      <c r="F24" s="41">
        <v>73.07280000000002</v>
      </c>
      <c r="G24" s="41">
        <v>54.86140800000001</v>
      </c>
      <c r="H24" s="41">
        <v>16.716672000000003</v>
      </c>
      <c r="I24" s="41">
        <v>4.329504000000001</v>
      </c>
      <c r="J24" s="41">
        <v>2.826144</v>
      </c>
      <c r="K24" s="41">
        <v>1.753056</v>
      </c>
      <c r="L24" s="41">
        <v>0.780192</v>
      </c>
      <c r="M24" s="41">
        <v>2.804544</v>
      </c>
      <c r="N24" s="36">
        <f t="shared" si="1"/>
        <v>172.34726400000002</v>
      </c>
      <c r="O24" s="37">
        <f t="shared" si="0"/>
        <v>5.465080037260801</v>
      </c>
      <c r="P24" s="38">
        <f t="shared" si="2"/>
        <v>169.06</v>
      </c>
      <c r="Q24" s="39"/>
    </row>
    <row r="25" spans="1:17" ht="15" customHeight="1">
      <c r="A25" s="33">
        <v>2554</v>
      </c>
      <c r="B25" s="41">
        <v>17.248896000000006</v>
      </c>
      <c r="C25" s="41">
        <v>34.56864</v>
      </c>
      <c r="D25" s="41">
        <v>19.092672</v>
      </c>
      <c r="E25" s="41">
        <v>33.180192000000005</v>
      </c>
      <c r="F25" s="41">
        <v>93.58761600000001</v>
      </c>
      <c r="G25" s="41">
        <v>85.04092800000001</v>
      </c>
      <c r="H25" s="41">
        <v>39.38457600000001</v>
      </c>
      <c r="I25" s="41">
        <v>6.131807999999998</v>
      </c>
      <c r="J25" s="41">
        <v>9.205056000000004</v>
      </c>
      <c r="K25" s="41">
        <v>16.26912</v>
      </c>
      <c r="L25" s="41">
        <v>8.407584</v>
      </c>
      <c r="M25" s="41">
        <v>11.333087999999996</v>
      </c>
      <c r="N25" s="36">
        <f t="shared" si="1"/>
        <v>373.45017599999994</v>
      </c>
      <c r="O25" s="37">
        <f t="shared" si="0"/>
        <v>11.841993045907198</v>
      </c>
      <c r="P25" s="38">
        <f t="shared" si="2"/>
        <v>169.06</v>
      </c>
      <c r="Q25" s="39"/>
    </row>
    <row r="26" spans="1:17" ht="15" customHeight="1">
      <c r="A26" s="33">
        <v>2555</v>
      </c>
      <c r="B26" s="41">
        <v>2.6861760000000006</v>
      </c>
      <c r="C26" s="41">
        <v>19.577376</v>
      </c>
      <c r="D26" s="41">
        <v>1.7504640000000002</v>
      </c>
      <c r="E26" s="41">
        <v>8.106048000000001</v>
      </c>
      <c r="F26" s="41">
        <v>47.07590400000001</v>
      </c>
      <c r="G26" s="41">
        <v>80.72006400000001</v>
      </c>
      <c r="H26" s="41">
        <v>24.592032000000003</v>
      </c>
      <c r="I26" s="41">
        <v>13.952736000000005</v>
      </c>
      <c r="J26" s="41">
        <v>4.2500160000000005</v>
      </c>
      <c r="K26" s="41">
        <v>5.131296000000001</v>
      </c>
      <c r="L26" s="41">
        <v>3.195936</v>
      </c>
      <c r="M26" s="41">
        <v>3.2892480000000006</v>
      </c>
      <c r="N26" s="36">
        <f t="shared" si="1"/>
        <v>214.32729600000005</v>
      </c>
      <c r="O26" s="37">
        <f t="shared" si="0"/>
        <v>6.796254257971202</v>
      </c>
      <c r="P26" s="38">
        <f t="shared" si="2"/>
        <v>169.06</v>
      </c>
      <c r="Q26" s="39"/>
    </row>
    <row r="27" spans="1:17" ht="15" customHeight="1">
      <c r="A27" s="33">
        <v>2556</v>
      </c>
      <c r="B27" s="41">
        <v>3.636576</v>
      </c>
      <c r="C27" s="41">
        <v>2.8028160000000013</v>
      </c>
      <c r="D27" s="41">
        <v>1.1283840000000003</v>
      </c>
      <c r="E27" s="41">
        <v>14.995584000000001</v>
      </c>
      <c r="F27" s="41">
        <v>40.114656000000004</v>
      </c>
      <c r="G27" s="41">
        <v>60.702048000000005</v>
      </c>
      <c r="H27" s="41">
        <v>92.56118399999998</v>
      </c>
      <c r="I27" s="41">
        <v>17.714591999999996</v>
      </c>
      <c r="J27" s="41">
        <v>3.691872</v>
      </c>
      <c r="K27" s="41">
        <v>7.205760000000002</v>
      </c>
      <c r="L27" s="41">
        <v>2.929824</v>
      </c>
      <c r="M27" s="41">
        <v>3.9692160000000003</v>
      </c>
      <c r="N27" s="36">
        <f t="shared" si="1"/>
        <v>251.45251199999993</v>
      </c>
      <c r="O27" s="37">
        <f t="shared" si="0"/>
        <v>7.9734837197663975</v>
      </c>
      <c r="P27" s="38">
        <f t="shared" si="2"/>
        <v>169.06</v>
      </c>
      <c r="Q27" s="39"/>
    </row>
    <row r="28" spans="1:17" ht="15" customHeight="1">
      <c r="A28" s="33">
        <v>2557</v>
      </c>
      <c r="B28" s="41">
        <v>7.133184</v>
      </c>
      <c r="C28" s="41">
        <v>17.502912000000002</v>
      </c>
      <c r="D28" s="41">
        <v>16.263072000000005</v>
      </c>
      <c r="E28" s="41">
        <v>17.241984000000006</v>
      </c>
      <c r="F28" s="41">
        <v>30.475008000000003</v>
      </c>
      <c r="G28" s="41">
        <v>45.47059200000001</v>
      </c>
      <c r="H28" s="41">
        <v>14.859072000000005</v>
      </c>
      <c r="I28" s="41">
        <v>8.428320000000003</v>
      </c>
      <c r="J28" s="41">
        <v>0.39744</v>
      </c>
      <c r="K28" s="41">
        <v>9.066816</v>
      </c>
      <c r="L28" s="41">
        <v>4.69584</v>
      </c>
      <c r="M28" s="41">
        <v>6.346943999999999</v>
      </c>
      <c r="N28" s="36">
        <f t="shared" si="1"/>
        <v>177.88118400000002</v>
      </c>
      <c r="O28" s="37">
        <f t="shared" si="0"/>
        <v>5.6405589802848</v>
      </c>
      <c r="P28" s="38">
        <f t="shared" si="2"/>
        <v>169.06</v>
      </c>
      <c r="Q28" s="39"/>
    </row>
    <row r="29" spans="1:17" ht="15" customHeight="1">
      <c r="A29" s="33">
        <v>2558</v>
      </c>
      <c r="B29" s="41">
        <v>2.31</v>
      </c>
      <c r="C29" s="41">
        <v>2.69</v>
      </c>
      <c r="D29" s="41">
        <v>1.42</v>
      </c>
      <c r="E29" s="41">
        <v>2.58</v>
      </c>
      <c r="F29" s="41">
        <v>9.74</v>
      </c>
      <c r="G29" s="41">
        <v>8.8</v>
      </c>
      <c r="H29" s="41">
        <v>5.57</v>
      </c>
      <c r="I29" s="41">
        <v>4.71</v>
      </c>
      <c r="J29" s="41">
        <v>2.29</v>
      </c>
      <c r="K29" s="41">
        <v>1.94</v>
      </c>
      <c r="L29" s="41">
        <v>1.52</v>
      </c>
      <c r="M29" s="41">
        <v>1.73</v>
      </c>
      <c r="N29" s="36">
        <f>SUM(B29:M29)</f>
        <v>45.3</v>
      </c>
      <c r="O29" s="37">
        <f t="shared" si="0"/>
        <v>1.43644941</v>
      </c>
      <c r="P29" s="38">
        <f t="shared" si="2"/>
        <v>169.06</v>
      </c>
      <c r="Q29" s="39"/>
    </row>
    <row r="30" spans="1:17" ht="15" customHeight="1">
      <c r="A30" s="33">
        <v>2559</v>
      </c>
      <c r="B30" s="40">
        <v>0</v>
      </c>
      <c r="C30" s="40">
        <v>0.47</v>
      </c>
      <c r="D30" s="40">
        <v>7.03</v>
      </c>
      <c r="E30" s="40">
        <v>15</v>
      </c>
      <c r="F30" s="40">
        <v>11.91</v>
      </c>
      <c r="G30" s="40">
        <v>36.2</v>
      </c>
      <c r="H30" s="40">
        <v>27.1</v>
      </c>
      <c r="I30" s="40">
        <v>16.4</v>
      </c>
      <c r="J30" s="40">
        <v>3.62</v>
      </c>
      <c r="K30" s="40">
        <v>7.39</v>
      </c>
      <c r="L30" s="40">
        <v>0</v>
      </c>
      <c r="M30" s="40">
        <v>0</v>
      </c>
      <c r="N30" s="36">
        <f>SUM(B30:M30)</f>
        <v>125.12000000000002</v>
      </c>
      <c r="O30" s="37">
        <f t="shared" si="0"/>
        <v>3.9675176640000007</v>
      </c>
      <c r="P30" s="38">
        <f t="shared" si="2"/>
        <v>169.06</v>
      </c>
      <c r="Q30" s="39"/>
    </row>
    <row r="31" spans="1:17" ht="15" customHeight="1">
      <c r="A31" s="33">
        <v>2560</v>
      </c>
      <c r="B31" s="40">
        <v>4.08</v>
      </c>
      <c r="C31" s="40">
        <v>12.38</v>
      </c>
      <c r="D31" s="40">
        <v>20.63</v>
      </c>
      <c r="E31" s="40">
        <v>32.21</v>
      </c>
      <c r="F31" s="40">
        <v>56.44</v>
      </c>
      <c r="G31" s="40">
        <v>46.36</v>
      </c>
      <c r="H31" s="40">
        <v>46.31</v>
      </c>
      <c r="I31" s="40">
        <v>14.62</v>
      </c>
      <c r="J31" s="40">
        <v>1.79</v>
      </c>
      <c r="K31" s="40">
        <v>4.2</v>
      </c>
      <c r="L31" s="40">
        <v>2.81</v>
      </c>
      <c r="M31" s="40">
        <v>2.1</v>
      </c>
      <c r="N31" s="36">
        <f>SUM(B31:M31)</f>
        <v>243.93</v>
      </c>
      <c r="O31" s="37">
        <f t="shared" si="0"/>
        <v>7.734947121</v>
      </c>
      <c r="P31" s="38">
        <f t="shared" si="2"/>
        <v>169.06</v>
      </c>
      <c r="Q31" s="39"/>
    </row>
    <row r="32" spans="1:17" ht="15" customHeight="1">
      <c r="A32" s="33">
        <v>2561</v>
      </c>
      <c r="B32" s="40">
        <v>15.22</v>
      </c>
      <c r="C32" s="40">
        <v>14.67</v>
      </c>
      <c r="D32" s="40">
        <v>19.52</v>
      </c>
      <c r="E32" s="40">
        <v>43.19</v>
      </c>
      <c r="F32" s="40">
        <v>28.49</v>
      </c>
      <c r="G32" s="40">
        <v>19.83</v>
      </c>
      <c r="H32" s="40">
        <v>39.53</v>
      </c>
      <c r="I32" s="40">
        <v>11.69</v>
      </c>
      <c r="J32" s="40">
        <v>1.75</v>
      </c>
      <c r="K32" s="40">
        <v>7.21</v>
      </c>
      <c r="L32" s="40">
        <v>1.11</v>
      </c>
      <c r="M32" s="40">
        <v>4.4</v>
      </c>
      <c r="N32" s="36">
        <f>SUM(B32:M32)</f>
        <v>206.61</v>
      </c>
      <c r="O32" s="37">
        <f t="shared" si="0"/>
        <v>6.551541117</v>
      </c>
      <c r="P32" s="38">
        <f t="shared" si="2"/>
        <v>169.06</v>
      </c>
      <c r="Q32" s="39"/>
    </row>
    <row r="33" spans="1:17" ht="15" customHeight="1">
      <c r="A33" s="45">
        <v>2562</v>
      </c>
      <c r="B33" s="46">
        <v>2.7</v>
      </c>
      <c r="C33" s="46">
        <v>2.9</v>
      </c>
      <c r="D33" s="46">
        <v>1.7</v>
      </c>
      <c r="E33" s="46">
        <v>3</v>
      </c>
      <c r="F33" s="46">
        <v>24.1</v>
      </c>
      <c r="G33" s="46">
        <v>30.6</v>
      </c>
      <c r="H33" s="46">
        <v>10.6</v>
      </c>
      <c r="I33" s="46">
        <v>1.4</v>
      </c>
      <c r="J33" s="46">
        <v>0.2</v>
      </c>
      <c r="K33" s="46">
        <v>0.2</v>
      </c>
      <c r="L33" s="46">
        <v>0.2</v>
      </c>
      <c r="M33" s="46">
        <v>0.2</v>
      </c>
      <c r="N33" s="47">
        <f>SUM(B33:M33)</f>
        <v>77.80000000000001</v>
      </c>
      <c r="O33" s="48">
        <f t="shared" si="0"/>
        <v>2.4670146600000002</v>
      </c>
      <c r="P33" s="38"/>
      <c r="Q33" s="39"/>
    </row>
    <row r="34" spans="1:17" ht="15" customHeight="1">
      <c r="A34" s="33">
        <v>2563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43"/>
      <c r="P34" s="38"/>
      <c r="Q34" s="39"/>
    </row>
    <row r="35" spans="1:17" ht="15" customHeight="1">
      <c r="A35" s="33">
        <v>2564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43"/>
      <c r="P35" s="38"/>
      <c r="Q35" s="39"/>
    </row>
    <row r="36" spans="1:17" ht="15" customHeight="1">
      <c r="A36" s="33">
        <v>2565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43"/>
      <c r="P36" s="38"/>
      <c r="Q36" s="39"/>
    </row>
    <row r="37" spans="1:17" ht="15" customHeight="1">
      <c r="A37" s="33">
        <v>2566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3"/>
      <c r="P37" s="38"/>
      <c r="Q37" s="39"/>
    </row>
    <row r="38" spans="1:17" ht="15" customHeight="1">
      <c r="A38" s="33">
        <v>2567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3"/>
      <c r="P38" s="38"/>
      <c r="Q38" s="39"/>
    </row>
    <row r="39" spans="1:17" ht="15" customHeight="1">
      <c r="A39" s="33">
        <v>2568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3"/>
      <c r="P39" s="38"/>
      <c r="Q39" s="39"/>
    </row>
    <row r="40" spans="1:17" ht="15" customHeight="1">
      <c r="A40" s="33">
        <v>2569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3"/>
      <c r="P40" s="38"/>
      <c r="Q40" s="39"/>
    </row>
    <row r="41" spans="1:17" ht="15" customHeight="1">
      <c r="A41" s="33">
        <v>2570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P41" s="38"/>
      <c r="Q41" s="39"/>
    </row>
    <row r="42" spans="1:17" ht="15" customHeight="1">
      <c r="A42" s="33">
        <v>2571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3"/>
      <c r="P42" s="38"/>
      <c r="Q42" s="39"/>
    </row>
    <row r="43" spans="1:17" ht="15" customHeight="1">
      <c r="A43" s="33">
        <v>2572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3"/>
      <c r="P43" s="38"/>
      <c r="Q43" s="39"/>
    </row>
    <row r="44" spans="1:17" ht="15" customHeight="1">
      <c r="A44" s="33">
        <v>2573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3"/>
      <c r="P44" s="38"/>
      <c r="Q44" s="39"/>
    </row>
    <row r="45" spans="1:17" ht="15" customHeight="1">
      <c r="A45" s="33">
        <v>2574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3"/>
      <c r="P45" s="38"/>
      <c r="Q45" s="39"/>
    </row>
    <row r="46" spans="1:17" ht="15" customHeight="1">
      <c r="A46" s="33">
        <v>2575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3"/>
      <c r="P46" s="38"/>
      <c r="Q46" s="39"/>
    </row>
    <row r="47" spans="1:17" ht="15" customHeight="1">
      <c r="A47" s="33">
        <v>2576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3"/>
      <c r="P47" s="38"/>
      <c r="Q47" s="39"/>
    </row>
    <row r="48" spans="1:17" ht="15" customHeight="1">
      <c r="A48" s="34" t="s">
        <v>19</v>
      </c>
      <c r="B48" s="44">
        <v>17.25</v>
      </c>
      <c r="C48" s="44">
        <v>34.57</v>
      </c>
      <c r="D48" s="44">
        <v>20.81</v>
      </c>
      <c r="E48" s="44">
        <v>43.19</v>
      </c>
      <c r="F48" s="44">
        <v>93.59</v>
      </c>
      <c r="G48" s="44">
        <v>200.5</v>
      </c>
      <c r="H48" s="44">
        <v>92.56</v>
      </c>
      <c r="I48" s="44">
        <v>36.67</v>
      </c>
      <c r="J48" s="44">
        <v>17.24</v>
      </c>
      <c r="K48" s="44">
        <v>16.27</v>
      </c>
      <c r="L48" s="44">
        <v>8.41</v>
      </c>
      <c r="M48" s="44">
        <v>11.33</v>
      </c>
      <c r="N48" s="44">
        <f>MAX(N7:N31)</f>
        <v>414.71222400000005</v>
      </c>
      <c r="O48" s="44">
        <f>MAX(O7:O31)</f>
        <v>13.150400209372801</v>
      </c>
      <c r="P48" s="39"/>
      <c r="Q48" s="39"/>
    </row>
    <row r="49" spans="1:17" ht="15" customHeight="1">
      <c r="A49" s="34" t="s">
        <v>16</v>
      </c>
      <c r="B49" s="44">
        <v>3.11</v>
      </c>
      <c r="C49" s="44">
        <v>8.97</v>
      </c>
      <c r="D49" s="44">
        <v>8.24</v>
      </c>
      <c r="E49" s="44">
        <v>12.5</v>
      </c>
      <c r="F49" s="44">
        <v>32.06</v>
      </c>
      <c r="G49" s="44">
        <v>52.83</v>
      </c>
      <c r="H49" s="44">
        <v>26.48</v>
      </c>
      <c r="I49" s="44">
        <v>11.67</v>
      </c>
      <c r="J49" s="44">
        <v>3.51</v>
      </c>
      <c r="K49" s="44">
        <v>4.78</v>
      </c>
      <c r="L49" s="44">
        <v>2.36</v>
      </c>
      <c r="M49" s="44">
        <v>2.55</v>
      </c>
      <c r="N49" s="44">
        <f>SUM(B49:M49)</f>
        <v>169.06</v>
      </c>
      <c r="O49" s="44">
        <f>AVERAGE(O7:O31)</f>
        <v>5.312917221426143</v>
      </c>
      <c r="P49" s="39"/>
      <c r="Q49" s="39"/>
    </row>
    <row r="50" spans="1:17" ht="15" customHeight="1">
      <c r="A50" s="34" t="s">
        <v>20</v>
      </c>
      <c r="B50" s="44">
        <v>0</v>
      </c>
      <c r="C50" s="44">
        <v>0.17</v>
      </c>
      <c r="D50" s="44">
        <v>0.25</v>
      </c>
      <c r="E50" s="44">
        <v>2.12</v>
      </c>
      <c r="F50" s="44">
        <v>1.17</v>
      </c>
      <c r="G50" s="44">
        <v>8.8</v>
      </c>
      <c r="H50" s="44">
        <v>2.72</v>
      </c>
      <c r="I50" s="44">
        <v>2.03</v>
      </c>
      <c r="J50" s="44">
        <v>0.4</v>
      </c>
      <c r="K50" s="44">
        <v>0.92</v>
      </c>
      <c r="L50" s="44">
        <v>0</v>
      </c>
      <c r="M50" s="44">
        <v>0</v>
      </c>
      <c r="N50" s="44">
        <f>MIN(N7:N31)</f>
        <v>40.14</v>
      </c>
      <c r="O50" s="44">
        <f>MIN(O7:O31)</f>
        <v>1.272827358</v>
      </c>
      <c r="P50" s="39"/>
      <c r="Q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94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2016-07-13T06:32:22Z</cp:lastPrinted>
  <dcterms:created xsi:type="dcterms:W3CDTF">1994-01-31T08:04:27Z</dcterms:created>
  <dcterms:modified xsi:type="dcterms:W3CDTF">2020-04-23T03:47:01Z</dcterms:modified>
  <cp:category/>
  <cp:version/>
  <cp:contentType/>
  <cp:contentStatus/>
</cp:coreProperties>
</file>