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1"/>
  </bookViews>
  <sheets>
    <sheet name="กราฟน้ำท่าW.22" sheetId="1" r:id="rId1"/>
    <sheet name="W.22-H.05" sheetId="2" r:id="rId2"/>
  </sheets>
  <definedNames>
    <definedName name="_Regression_Int" localSheetId="1" hidden="1">1</definedName>
    <definedName name="Print_Area_MI">'W.22-H.05'!$A$1:$N$6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<sst xmlns="http://schemas.openxmlformats.org/spreadsheetml/2006/main" count="29" uniqueCount="24">
  <si>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</si>
  <si>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</si>
  <si>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</si>
  <si>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</si>
  <si>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</si>
  <si>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</si>
  <si>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</si>
  <si>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</si>
  <si>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</si>
  <si>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</si>
  <si>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</si>
  <si>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</si>
  <si>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</si>
  <si>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</si>
  <si>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</si>
  <si>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</si>
  <si>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</si>
  <si>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</si>
  <si>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</si>
  <si>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</si>
  <si>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</si>
  <si>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W.22  :  บ้านวังพร้าว  อ.เกาะคา  จ.ลำปาง</t>
  </si>
  <si>
    <t>แม่น้ำ  :  น้ำแม่จาง (W.22)</t>
  </si>
  <si>
    <t xml:space="preserve"> พี้นที่รับน้ำ    1,549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</si>
</sst>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233" fontId="25" fillId="0" borderId="0" xfId="0" applyFont="1" applyAlignment="1">
      <alignment horizontal="center" vertical="center"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1" fontId="35" fillId="5" borderId="15" xfId="0" applyNumberFormat="1" applyFont="1" applyFill="1" applyBorder="1" applyAlignment="1" applyProtection="1">
      <alignment horizontal="center" vertical="center"/>
      <protection/>
    </xf>
    <xf numFmtId="236" fontId="35" fillId="19" borderId="16" xfId="0" applyNumberFormat="1" applyFont="1" applyFill="1" applyBorder="1" applyAlignment="1" applyProtection="1">
      <alignment horizontal="center" vertical="center"/>
      <protection/>
    </xf>
    <xf numFmtId="236" fontId="35" fillId="5" borderId="16" xfId="0" applyNumberFormat="1" applyFont="1" applyFill="1" applyBorder="1" applyAlignment="1" applyProtection="1">
      <alignment horizontal="center" vertical="center"/>
      <protection/>
    </xf>
    <xf numFmtId="236" fontId="35" fillId="7" borderId="17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9" xfId="0" applyNumberFormat="1" applyFont="1" applyFill="1" applyBorder="1" applyAlignment="1" applyProtection="1">
      <alignment horizontal="center"/>
      <protection/>
    </xf>
    <xf numFmtId="1" fontId="23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W.22 น้ำแม่จาง บ้านวังพร้าว อ.เกาะคา จ.ลำปาง    </a:t>
            </a:r>
          </a:p>
        </c:rich>
      </c:tx>
      <c:layout>
        <c:manualLayout>
          <c:xMode val="factor"/>
          <c:yMode val="factor"/>
          <c:x val="0.01525"/>
          <c:y val="-0.00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6775"/>
          <c:w val="0.8715"/>
          <c:h val="0.712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'W.22-H.05'!$A$7:$A$24</c:f>
              <c:numCache>
                <c:ptCount val="18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</c:numCache>
            </c:numRef>
          </c:cat>
          <c:val>
            <c:numRef>
              <c:f>'W.22-H.05'!$N$7:$N$24</c:f>
              <c:numCache>
                <c:ptCount val="18"/>
                <c:pt idx="0">
                  <c:v>246.89999999999998</c:v>
                </c:pt>
                <c:pt idx="1">
                  <c:v>308.30299999999994</c:v>
                </c:pt>
                <c:pt idx="2">
                  <c:v>106.41400000000002</c:v>
                </c:pt>
                <c:pt idx="3">
                  <c:v>68.00800000000001</c:v>
                </c:pt>
                <c:pt idx="4">
                  <c:v>257.35535999999996</c:v>
                </c:pt>
                <c:pt idx="5">
                  <c:v>584.2742976000001</c:v>
                </c:pt>
                <c:pt idx="6">
                  <c:v>128.72088000000002</c:v>
                </c:pt>
                <c:pt idx="7">
                  <c:v>94.86892799999998</c:v>
                </c:pt>
                <c:pt idx="8">
                  <c:v>78.71731199999999</c:v>
                </c:pt>
                <c:pt idx="9">
                  <c:v>173.70374400000003</c:v>
                </c:pt>
                <c:pt idx="10">
                  <c:v>761.1001920000002</c:v>
                </c:pt>
                <c:pt idx="11">
                  <c:v>327.7808639999999</c:v>
                </c:pt>
                <c:pt idx="12">
                  <c:v>116.522496</c:v>
                </c:pt>
                <c:pt idx="13">
                  <c:v>104.654592</c:v>
                </c:pt>
                <c:pt idx="14">
                  <c:v>75.415968</c:v>
                </c:pt>
                <c:pt idx="15">
                  <c:v>167.535648</c:v>
                </c:pt>
                <c:pt idx="16">
                  <c:v>363.14</c:v>
                </c:pt>
                <c:pt idx="17">
                  <c:v>144.10000000000002</c:v>
                </c:pt>
              </c:numCache>
            </c:numRef>
          </c:val>
        </c:ser>
        <c:gapWidth val="100"/>
        <c:axId val="39541047"/>
        <c:axId val="20325104"/>
      </c:barChart>
      <c:lineChart>
        <c:grouping val="standard"/>
        <c:varyColors val="0"/>
        <c:ser>
          <c:idx val="1"/>
          <c:order val="1"/>
          <c:tx>
            <c:v>ค่าเฉลี่ย 233.1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'W.22-H.05'!$A$7:$A$23</c:f>
              <c:numCache>
                <c:ptCount val="17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</c:numCache>
            </c:numRef>
          </c:cat>
          <c:val>
            <c:numRef>
              <c:f>'W.22-H.05'!$P$7:$P$23</c:f>
              <c:numCache>
                <c:ptCount val="17"/>
                <c:pt idx="0">
                  <c:v>233.14207538823527</c:v>
                </c:pt>
                <c:pt idx="1">
                  <c:v>233.14207538823527</c:v>
                </c:pt>
                <c:pt idx="2">
                  <c:v>233.14207538823527</c:v>
                </c:pt>
                <c:pt idx="3">
                  <c:v>233.14207538823527</c:v>
                </c:pt>
                <c:pt idx="4">
                  <c:v>233.14207538823527</c:v>
                </c:pt>
                <c:pt idx="5">
                  <c:v>233.14207538823527</c:v>
                </c:pt>
                <c:pt idx="6">
                  <c:v>233.14207538823527</c:v>
                </c:pt>
                <c:pt idx="7">
                  <c:v>233.14207538823527</c:v>
                </c:pt>
                <c:pt idx="8">
                  <c:v>233.14207538823527</c:v>
                </c:pt>
                <c:pt idx="9">
                  <c:v>233.14207538823527</c:v>
                </c:pt>
                <c:pt idx="10">
                  <c:v>233.14207538823527</c:v>
                </c:pt>
                <c:pt idx="11">
                  <c:v>233.14207538823527</c:v>
                </c:pt>
                <c:pt idx="12">
                  <c:v>233.14207538823527</c:v>
                </c:pt>
                <c:pt idx="13">
                  <c:v>233.14207538823527</c:v>
                </c:pt>
                <c:pt idx="14">
                  <c:v>233.14207538823527</c:v>
                </c:pt>
                <c:pt idx="15">
                  <c:v>233.14207538823527</c:v>
                </c:pt>
                <c:pt idx="16">
                  <c:v>233.14207538823527</c:v>
                </c:pt>
              </c:numCache>
            </c:numRef>
          </c:val>
          <c:smooth val="0"/>
        </c:ser>
        <c:axId val="39541047"/>
        <c:axId val="20325104"/>
      </c:lineChart>
      <c:catAx>
        <c:axId val="39541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0325104"/>
        <c:crossesAt val="0"/>
        <c:auto val="1"/>
        <c:lblOffset val="100"/>
        <c:tickLblSkip val="1"/>
        <c:noMultiLvlLbl val="0"/>
      </c:catAx>
      <c:valAx>
        <c:axId val="20325104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41047"/>
        <c:crossesAt val="1"/>
        <c:crossBetween val="between"/>
        <c:dispUnits/>
        <c:majorUnit val="2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15"/>
          <c:y val="0.8765"/>
          <c:w val="0.831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8"/>
  <sheetViews>
    <sheetView showGridLines="0" tabSelected="1" zoomScalePageLayoutView="0" workbookViewId="0" topLeftCell="A16">
      <selection activeCell="W34" sqref="W34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5" t="s">
        <v>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22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23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2544</v>
      </c>
      <c r="B7" s="35">
        <v>1.85</v>
      </c>
      <c r="C7" s="35">
        <v>16.06</v>
      </c>
      <c r="D7" s="35">
        <v>10.89</v>
      </c>
      <c r="E7" s="35">
        <v>9.85</v>
      </c>
      <c r="F7" s="35">
        <v>76.88</v>
      </c>
      <c r="G7" s="35">
        <v>22.81</v>
      </c>
      <c r="H7" s="35">
        <v>74.91</v>
      </c>
      <c r="I7" s="35">
        <v>24.31</v>
      </c>
      <c r="J7" s="35">
        <v>6.89</v>
      </c>
      <c r="K7" s="35">
        <v>1.48</v>
      </c>
      <c r="L7" s="35">
        <v>0.59</v>
      </c>
      <c r="M7" s="35">
        <v>0.38</v>
      </c>
      <c r="N7" s="36">
        <f>SUM(B7:M7)</f>
        <v>246.89999999999998</v>
      </c>
      <c r="O7" s="37">
        <f aca="true" t="shared" si="0" ref="O7:O24">+N7*0.0317097</f>
        <v>7.829124929999999</v>
      </c>
      <c r="P7" s="38">
        <f aca="true" t="shared" si="1" ref="P7:P23">$N$49</f>
        <v>233.14207538823527</v>
      </c>
      <c r="Q7" s="33"/>
    </row>
    <row r="8" spans="1:17" ht="15" customHeight="1">
      <c r="A8" s="32">
        <v>2545</v>
      </c>
      <c r="B8" s="35">
        <v>0.3</v>
      </c>
      <c r="C8" s="35">
        <v>21.093</v>
      </c>
      <c r="D8" s="35">
        <v>6.532</v>
      </c>
      <c r="E8" s="35">
        <v>7.847</v>
      </c>
      <c r="F8" s="35">
        <v>26.762</v>
      </c>
      <c r="G8" s="35">
        <v>165.435</v>
      </c>
      <c r="H8" s="35">
        <v>45.746</v>
      </c>
      <c r="I8" s="35">
        <v>20.955</v>
      </c>
      <c r="J8" s="35">
        <v>8.159</v>
      </c>
      <c r="K8" s="35">
        <v>2.742</v>
      </c>
      <c r="L8" s="35">
        <v>1.616</v>
      </c>
      <c r="M8" s="35">
        <v>1.116</v>
      </c>
      <c r="N8" s="36">
        <f aca="true" t="shared" si="2" ref="N8:N20">SUM(B8:M8)</f>
        <v>308.30299999999994</v>
      </c>
      <c r="O8" s="37">
        <f t="shared" si="0"/>
        <v>9.7761956391</v>
      </c>
      <c r="P8" s="38">
        <f t="shared" si="1"/>
        <v>233.14207538823527</v>
      </c>
      <c r="Q8" s="33"/>
    </row>
    <row r="9" spans="1:17" ht="15" customHeight="1">
      <c r="A9" s="32">
        <v>2546</v>
      </c>
      <c r="B9" s="35">
        <v>2.212</v>
      </c>
      <c r="C9" s="35">
        <v>3.821</v>
      </c>
      <c r="D9" s="35">
        <v>9.069</v>
      </c>
      <c r="E9" s="35">
        <v>21.355</v>
      </c>
      <c r="F9" s="35">
        <v>10.397</v>
      </c>
      <c r="G9" s="35">
        <v>53.457</v>
      </c>
      <c r="H9" s="35">
        <v>3.281</v>
      </c>
      <c r="I9" s="35">
        <v>1.503</v>
      </c>
      <c r="J9" s="35">
        <v>0.625</v>
      </c>
      <c r="K9" s="35">
        <v>0.344</v>
      </c>
      <c r="L9" s="35">
        <v>0.203</v>
      </c>
      <c r="M9" s="35">
        <v>0.147</v>
      </c>
      <c r="N9" s="36">
        <f t="shared" si="2"/>
        <v>106.41400000000002</v>
      </c>
      <c r="O9" s="37">
        <f t="shared" si="0"/>
        <v>3.3743560158000006</v>
      </c>
      <c r="P9" s="38">
        <f t="shared" si="1"/>
        <v>233.14207538823527</v>
      </c>
      <c r="Q9" s="33"/>
    </row>
    <row r="10" spans="1:17" ht="15" customHeight="1">
      <c r="A10" s="32">
        <v>2547</v>
      </c>
      <c r="B10" s="35">
        <v>2.326</v>
      </c>
      <c r="C10" s="35">
        <v>4.88</v>
      </c>
      <c r="D10" s="35">
        <v>4.132</v>
      </c>
      <c r="E10" s="35">
        <v>1.203</v>
      </c>
      <c r="F10" s="35">
        <v>5.646</v>
      </c>
      <c r="G10" s="35">
        <v>42.794</v>
      </c>
      <c r="H10" s="35">
        <v>6.022</v>
      </c>
      <c r="I10" s="35">
        <v>0.721</v>
      </c>
      <c r="J10" s="35">
        <v>0.284</v>
      </c>
      <c r="K10" s="35">
        <v>0</v>
      </c>
      <c r="L10" s="35">
        <v>0</v>
      </c>
      <c r="M10" s="35">
        <v>0</v>
      </c>
      <c r="N10" s="36">
        <f t="shared" si="2"/>
        <v>68.00800000000001</v>
      </c>
      <c r="O10" s="37">
        <f t="shared" si="0"/>
        <v>2.1565132776000002</v>
      </c>
      <c r="P10" s="38">
        <f t="shared" si="1"/>
        <v>233.14207538823527</v>
      </c>
      <c r="Q10" s="33"/>
    </row>
    <row r="11" spans="1:17" ht="15" customHeight="1">
      <c r="A11" s="32">
        <v>2548</v>
      </c>
      <c r="B11" s="35">
        <v>9.288864</v>
      </c>
      <c r="C11" s="35">
        <v>6.365088000000002</v>
      </c>
      <c r="D11" s="35">
        <v>6.086880000000002</v>
      </c>
      <c r="E11" s="35">
        <v>7.985952000000001</v>
      </c>
      <c r="F11" s="35">
        <v>6.0298560000000005</v>
      </c>
      <c r="G11" s="35">
        <v>137.03039999999996</v>
      </c>
      <c r="H11" s="35">
        <v>39.66537599999999</v>
      </c>
      <c r="I11" s="35">
        <v>4.987007999999999</v>
      </c>
      <c r="J11" s="35">
        <v>2.3448960000000003</v>
      </c>
      <c r="K11" s="35">
        <v>12.982463999999997</v>
      </c>
      <c r="L11" s="35">
        <v>12.000960000000003</v>
      </c>
      <c r="M11" s="35">
        <v>12.587616000000008</v>
      </c>
      <c r="N11" s="36">
        <f t="shared" si="2"/>
        <v>257.35535999999996</v>
      </c>
      <c r="O11" s="37">
        <f t="shared" si="0"/>
        <v>8.160661258991999</v>
      </c>
      <c r="P11" s="38">
        <f t="shared" si="1"/>
        <v>233.14207538823527</v>
      </c>
      <c r="Q11" s="33"/>
    </row>
    <row r="12" spans="1:17" ht="15" customHeight="1">
      <c r="A12" s="32">
        <v>2549</v>
      </c>
      <c r="B12" s="35">
        <v>9.947232</v>
      </c>
      <c r="C12" s="35">
        <v>85.25952000000001</v>
      </c>
      <c r="D12" s="35">
        <v>59.045759999999994</v>
      </c>
      <c r="E12" s="35">
        <v>44.94528</v>
      </c>
      <c r="F12" s="35">
        <v>96.01632000000004</v>
      </c>
      <c r="G12" s="35">
        <v>206.15039999999996</v>
      </c>
      <c r="H12" s="35">
        <v>75.6</v>
      </c>
      <c r="I12" s="35">
        <v>5.932310400000009</v>
      </c>
      <c r="J12" s="35">
        <v>0.07197120000000005</v>
      </c>
      <c r="K12" s="35">
        <v>0.07344000000000005</v>
      </c>
      <c r="L12" s="35">
        <v>0.6073919999999999</v>
      </c>
      <c r="M12" s="35">
        <v>0.6246720000000002</v>
      </c>
      <c r="N12" s="36">
        <f t="shared" si="2"/>
        <v>584.2742976000001</v>
      </c>
      <c r="O12" s="37">
        <f t="shared" si="0"/>
        <v>18.527162694606723</v>
      </c>
      <c r="P12" s="38">
        <f t="shared" si="1"/>
        <v>233.14207538823527</v>
      </c>
      <c r="Q12" s="33"/>
    </row>
    <row r="13" spans="1:17" ht="15" customHeight="1">
      <c r="A13" s="32">
        <v>2550</v>
      </c>
      <c r="B13" s="35">
        <v>1.423008</v>
      </c>
      <c r="C13" s="35">
        <v>51.847776</v>
      </c>
      <c r="D13" s="35">
        <v>7.506432</v>
      </c>
      <c r="E13" s="35">
        <v>5.4656640000000065</v>
      </c>
      <c r="F13" s="35">
        <v>14.176512</v>
      </c>
      <c r="G13" s="35">
        <v>30.734207999999995</v>
      </c>
      <c r="H13" s="35">
        <v>11.435040000000003</v>
      </c>
      <c r="I13" s="35">
        <v>3.2296320000000005</v>
      </c>
      <c r="J13" s="35">
        <v>0.7637760000000001</v>
      </c>
      <c r="K13" s="35">
        <v>0.8320320000000003</v>
      </c>
      <c r="L13" s="35">
        <v>0.6467039999999997</v>
      </c>
      <c r="M13" s="35">
        <v>0.6600959999999997</v>
      </c>
      <c r="N13" s="36">
        <f t="shared" si="2"/>
        <v>128.72088000000002</v>
      </c>
      <c r="O13" s="37">
        <f t="shared" si="0"/>
        <v>4.081700488536001</v>
      </c>
      <c r="P13" s="38">
        <f t="shared" si="1"/>
        <v>233.14207538823527</v>
      </c>
      <c r="Q13" s="33"/>
    </row>
    <row r="14" spans="1:17" ht="15" customHeight="1">
      <c r="A14" s="32">
        <v>2551</v>
      </c>
      <c r="B14" s="35">
        <v>0.6635519999999997</v>
      </c>
      <c r="C14" s="35">
        <v>5.070816000000001</v>
      </c>
      <c r="D14" s="35">
        <v>2.2956479999999995</v>
      </c>
      <c r="E14" s="35">
        <v>2.8728</v>
      </c>
      <c r="F14" s="35">
        <v>4.264704000000001</v>
      </c>
      <c r="G14" s="35">
        <v>20.64528</v>
      </c>
      <c r="H14" s="35">
        <v>25.57008</v>
      </c>
      <c r="I14" s="35">
        <v>30.973536000000003</v>
      </c>
      <c r="J14" s="35">
        <v>1.1975040000000001</v>
      </c>
      <c r="K14" s="35">
        <v>0.40176</v>
      </c>
      <c r="L14" s="35">
        <v>0.372384</v>
      </c>
      <c r="M14" s="35">
        <v>0.540864</v>
      </c>
      <c r="N14" s="36">
        <f t="shared" si="2"/>
        <v>94.86892799999998</v>
      </c>
      <c r="O14" s="37">
        <f t="shared" si="0"/>
        <v>3.0082652462015993</v>
      </c>
      <c r="P14" s="38">
        <f t="shared" si="1"/>
        <v>233.14207538823527</v>
      </c>
      <c r="Q14" s="33"/>
    </row>
    <row r="15" spans="1:17" ht="15" customHeight="1">
      <c r="A15" s="32">
        <v>2552</v>
      </c>
      <c r="B15" s="35">
        <v>0.7119360000000003</v>
      </c>
      <c r="C15" s="35">
        <v>1.882656</v>
      </c>
      <c r="D15" s="35">
        <v>5.22288</v>
      </c>
      <c r="E15" s="35">
        <v>7.771679999999998</v>
      </c>
      <c r="F15" s="35">
        <v>10.776672000000001</v>
      </c>
      <c r="G15" s="35">
        <v>30.631392</v>
      </c>
      <c r="H15" s="35">
        <v>17.534879999999998</v>
      </c>
      <c r="I15" s="35">
        <v>1.28304</v>
      </c>
      <c r="J15" s="35">
        <v>0.533088</v>
      </c>
      <c r="K15" s="35">
        <v>0.9961920000000003</v>
      </c>
      <c r="L15" s="35">
        <v>0.962496</v>
      </c>
      <c r="M15" s="35">
        <v>0.4103999999999999</v>
      </c>
      <c r="N15" s="36">
        <f t="shared" si="2"/>
        <v>78.71731199999999</v>
      </c>
      <c r="O15" s="37">
        <f t="shared" si="0"/>
        <v>2.4961023483263998</v>
      </c>
      <c r="P15" s="38">
        <f t="shared" si="1"/>
        <v>233.14207538823527</v>
      </c>
      <c r="Q15" s="33"/>
    </row>
    <row r="16" spans="1:17" ht="15" customHeight="1">
      <c r="A16" s="32">
        <v>2553</v>
      </c>
      <c r="B16" s="35">
        <v>27.92275200000002</v>
      </c>
      <c r="C16" s="35">
        <v>2.3803200000000015</v>
      </c>
      <c r="D16" s="35">
        <v>2.334528</v>
      </c>
      <c r="E16" s="35">
        <v>0.5123520000000003</v>
      </c>
      <c r="F16" s="35">
        <v>59.436288000000005</v>
      </c>
      <c r="G16" s="35">
        <v>49.01472000000001</v>
      </c>
      <c r="H16" s="35">
        <v>29.011391999999997</v>
      </c>
      <c r="I16" s="35">
        <v>2.4788159999999992</v>
      </c>
      <c r="J16" s="35">
        <v>0.1408320000000001</v>
      </c>
      <c r="K16" s="35">
        <v>0.1460160000000001</v>
      </c>
      <c r="L16" s="35">
        <v>0.1451520000000001</v>
      </c>
      <c r="M16" s="35">
        <v>0.1805760000000001</v>
      </c>
      <c r="N16" s="36">
        <f t="shared" si="2"/>
        <v>173.70374400000003</v>
      </c>
      <c r="O16" s="37">
        <f t="shared" si="0"/>
        <v>5.508093611116801</v>
      </c>
      <c r="P16" s="38">
        <f t="shared" si="1"/>
        <v>233.14207538823527</v>
      </c>
      <c r="Q16" s="33"/>
    </row>
    <row r="17" spans="1:17" ht="15" customHeight="1">
      <c r="A17" s="32">
        <v>2554</v>
      </c>
      <c r="B17" s="35">
        <v>12.272255999999999</v>
      </c>
      <c r="C17" s="35">
        <v>60.754751999999996</v>
      </c>
      <c r="D17" s="35">
        <v>20.103552</v>
      </c>
      <c r="E17" s="35">
        <v>38.796192000000005</v>
      </c>
      <c r="F17" s="35">
        <v>338.7303360000001</v>
      </c>
      <c r="G17" s="35">
        <v>122.30784000000001</v>
      </c>
      <c r="H17" s="35">
        <v>146.47392000000005</v>
      </c>
      <c r="I17" s="35">
        <v>5.0474879999999995</v>
      </c>
      <c r="J17" s="35">
        <v>2.21184</v>
      </c>
      <c r="K17" s="35">
        <v>5.655743999999999</v>
      </c>
      <c r="L17" s="35">
        <v>1.953504</v>
      </c>
      <c r="M17" s="35">
        <v>6.7927680000000015</v>
      </c>
      <c r="N17" s="36">
        <f t="shared" si="2"/>
        <v>761.1001920000002</v>
      </c>
      <c r="O17" s="37">
        <f t="shared" si="0"/>
        <v>24.13425875826241</v>
      </c>
      <c r="P17" s="38">
        <f t="shared" si="1"/>
        <v>233.14207538823527</v>
      </c>
      <c r="Q17" s="33"/>
    </row>
    <row r="18" spans="1:17" ht="15" customHeight="1">
      <c r="A18" s="32">
        <v>2555</v>
      </c>
      <c r="B18" s="35">
        <v>1.5215039999999993</v>
      </c>
      <c r="C18" s="35">
        <v>19.91692800000001</v>
      </c>
      <c r="D18" s="35">
        <v>26.065152</v>
      </c>
      <c r="E18" s="35">
        <v>3.301344000000002</v>
      </c>
      <c r="F18" s="35">
        <v>15.513119999999999</v>
      </c>
      <c r="G18" s="35">
        <v>205.94304</v>
      </c>
      <c r="H18" s="35">
        <v>30.441312000000007</v>
      </c>
      <c r="I18" s="35">
        <v>7.860671999999994</v>
      </c>
      <c r="J18" s="35">
        <v>2.4831359999999996</v>
      </c>
      <c r="K18" s="35">
        <v>7.6645439999999985</v>
      </c>
      <c r="L18" s="35">
        <v>6.3253439999999985</v>
      </c>
      <c r="M18" s="35">
        <v>0.744768</v>
      </c>
      <c r="N18" s="36">
        <f t="shared" si="2"/>
        <v>327.7808639999999</v>
      </c>
      <c r="O18" s="37">
        <f t="shared" si="0"/>
        <v>10.393832863180796</v>
      </c>
      <c r="P18" s="38">
        <f t="shared" si="1"/>
        <v>233.14207538823527</v>
      </c>
      <c r="Q18" s="33"/>
    </row>
    <row r="19" spans="1:17" ht="15" customHeight="1">
      <c r="A19" s="32">
        <v>2556</v>
      </c>
      <c r="B19" s="35">
        <v>1.731456</v>
      </c>
      <c r="C19" s="35">
        <v>7.6956479999999985</v>
      </c>
      <c r="D19" s="35">
        <v>0.23932800000000004</v>
      </c>
      <c r="E19" s="35">
        <v>0.06825600000000004</v>
      </c>
      <c r="F19" s="35">
        <v>13.595040000000004</v>
      </c>
      <c r="G19" s="35">
        <v>31.106591999999996</v>
      </c>
      <c r="H19" s="35">
        <v>52.297920000000005</v>
      </c>
      <c r="I19" s="35">
        <v>5.7170879999999995</v>
      </c>
      <c r="J19" s="35">
        <v>1.6269119999999995</v>
      </c>
      <c r="K19" s="35">
        <v>0.09936000000000003</v>
      </c>
      <c r="L19" s="35">
        <v>0.07948800000000004</v>
      </c>
      <c r="M19" s="35">
        <v>2.2654080000000003</v>
      </c>
      <c r="N19" s="36">
        <f t="shared" si="2"/>
        <v>116.522496</v>
      </c>
      <c r="O19" s="37">
        <f t="shared" si="0"/>
        <v>3.6948933914112003</v>
      </c>
      <c r="P19" s="38">
        <f t="shared" si="1"/>
        <v>233.14207538823527</v>
      </c>
      <c r="Q19" s="33"/>
    </row>
    <row r="20" spans="1:17" ht="15" customHeight="1">
      <c r="A20" s="32">
        <v>2557</v>
      </c>
      <c r="B20" s="35">
        <v>0.789696</v>
      </c>
      <c r="C20" s="35">
        <v>2.6369279999999993</v>
      </c>
      <c r="D20" s="35">
        <v>4.935167999999997</v>
      </c>
      <c r="E20" s="35">
        <v>9.446111999999998</v>
      </c>
      <c r="F20" s="35">
        <v>10.355903999999997</v>
      </c>
      <c r="G20" s="35">
        <v>30.362688</v>
      </c>
      <c r="H20" s="35">
        <v>13.548384000000002</v>
      </c>
      <c r="I20" s="35">
        <v>13.598496000000004</v>
      </c>
      <c r="J20" s="35">
        <v>8.016192</v>
      </c>
      <c r="K20" s="35">
        <v>8.89488</v>
      </c>
      <c r="L20" s="35">
        <v>1.0177919999999998</v>
      </c>
      <c r="M20" s="35">
        <v>1.0523520000000008</v>
      </c>
      <c r="N20" s="36">
        <f t="shared" si="2"/>
        <v>104.654592</v>
      </c>
      <c r="O20" s="37">
        <f t="shared" si="0"/>
        <v>3.3185657159424</v>
      </c>
      <c r="P20" s="38">
        <f t="shared" si="1"/>
        <v>233.14207538823527</v>
      </c>
      <c r="Q20" s="33"/>
    </row>
    <row r="21" spans="1:17" ht="15" customHeight="1">
      <c r="A21" s="32">
        <v>2558</v>
      </c>
      <c r="B21" s="35">
        <v>1.48176</v>
      </c>
      <c r="C21" s="35">
        <v>3.816288</v>
      </c>
      <c r="D21" s="35">
        <v>0.8665920000000003</v>
      </c>
      <c r="E21" s="35">
        <v>0.36806399999999995</v>
      </c>
      <c r="F21" s="35">
        <v>5.2038720000000005</v>
      </c>
      <c r="G21" s="35">
        <v>47.853504</v>
      </c>
      <c r="H21" s="35">
        <v>4.83408</v>
      </c>
      <c r="I21" s="35">
        <v>2.251584</v>
      </c>
      <c r="J21" s="35">
        <v>2.274911999999999</v>
      </c>
      <c r="K21" s="35">
        <v>1.945728</v>
      </c>
      <c r="L21" s="35">
        <v>2.6550720000000005</v>
      </c>
      <c r="M21" s="35">
        <v>1.8645119999999995</v>
      </c>
      <c r="N21" s="36">
        <f>SUM(B21:M21)</f>
        <v>75.415968</v>
      </c>
      <c r="O21" s="37">
        <f t="shared" si="0"/>
        <v>2.3914177204896</v>
      </c>
      <c r="P21" s="38">
        <f t="shared" si="1"/>
        <v>233.14207538823527</v>
      </c>
      <c r="Q21" s="33"/>
    </row>
    <row r="22" spans="1:17" ht="15" customHeight="1">
      <c r="A22" s="32">
        <v>2559</v>
      </c>
      <c r="B22" s="35">
        <v>2.211839999999999</v>
      </c>
      <c r="C22" s="35">
        <v>2.4926399999999997</v>
      </c>
      <c r="D22" s="35">
        <v>2.768256000000001</v>
      </c>
      <c r="E22" s="35">
        <v>2.7527040000000005</v>
      </c>
      <c r="F22" s="35">
        <v>20.465568</v>
      </c>
      <c r="G22" s="35">
        <v>86.858784</v>
      </c>
      <c r="H22" s="35">
        <v>31.453056000000004</v>
      </c>
      <c r="I22" s="35">
        <v>8.613216000000003</v>
      </c>
      <c r="J22" s="35">
        <v>2.889216</v>
      </c>
      <c r="K22" s="35">
        <v>5.625503999999999</v>
      </c>
      <c r="L22" s="35">
        <v>0.8052480000000002</v>
      </c>
      <c r="M22" s="35">
        <v>0.5996160000000004</v>
      </c>
      <c r="N22" s="36">
        <f>SUM(B22:M22)</f>
        <v>167.535648</v>
      </c>
      <c r="O22" s="37">
        <f t="shared" si="0"/>
        <v>5.3125051373856005</v>
      </c>
      <c r="P22" s="38">
        <f t="shared" si="1"/>
        <v>233.14207538823527</v>
      </c>
      <c r="Q22" s="33"/>
    </row>
    <row r="23" spans="1:17" ht="15" customHeight="1">
      <c r="A23" s="41">
        <v>2560</v>
      </c>
      <c r="B23" s="35">
        <v>0</v>
      </c>
      <c r="C23" s="35">
        <v>3.89</v>
      </c>
      <c r="D23" s="35">
        <v>10.1</v>
      </c>
      <c r="E23" s="35">
        <v>33.96</v>
      </c>
      <c r="F23" s="35">
        <v>55.34</v>
      </c>
      <c r="G23" s="35">
        <v>73.03</v>
      </c>
      <c r="H23" s="35">
        <v>164.19</v>
      </c>
      <c r="I23" s="35">
        <v>10.83</v>
      </c>
      <c r="J23" s="35">
        <v>5.3</v>
      </c>
      <c r="K23" s="35">
        <v>3.35</v>
      </c>
      <c r="L23" s="35">
        <v>1.38</v>
      </c>
      <c r="M23" s="35">
        <v>1.77</v>
      </c>
      <c r="N23" s="36">
        <f>SUM(B23:M23)</f>
        <v>363.14</v>
      </c>
      <c r="O23" s="37">
        <f t="shared" si="0"/>
        <v>11.515060457999999</v>
      </c>
      <c r="P23" s="38">
        <f t="shared" si="1"/>
        <v>233.14207538823527</v>
      </c>
      <c r="Q23" s="33"/>
    </row>
    <row r="24" spans="1:17" ht="15" customHeight="1">
      <c r="A24" s="41">
        <v>2561</v>
      </c>
      <c r="B24" s="42">
        <v>0.3</v>
      </c>
      <c r="C24" s="42">
        <v>1.7</v>
      </c>
      <c r="D24" s="42">
        <v>3.3</v>
      </c>
      <c r="E24" s="42">
        <v>25.6</v>
      </c>
      <c r="F24" s="42">
        <v>62.8</v>
      </c>
      <c r="G24" s="42">
        <v>12.8</v>
      </c>
      <c r="H24" s="42">
        <v>31.4</v>
      </c>
      <c r="I24" s="42">
        <v>2.4</v>
      </c>
      <c r="J24" s="42">
        <v>1.5</v>
      </c>
      <c r="K24" s="42">
        <v>2.3</v>
      </c>
      <c r="L24" s="42">
        <v>0.9</v>
      </c>
      <c r="M24" s="42">
        <v>4.3</v>
      </c>
      <c r="N24" s="43">
        <f>SUM(B24:M24)</f>
        <v>149.30000000000004</v>
      </c>
      <c r="O24" s="44">
        <f t="shared" si="0"/>
        <v>4.734258210000001</v>
      </c>
      <c r="P24" s="38"/>
      <c r="Q24" s="33"/>
    </row>
    <row r="25" spans="1:17" ht="15" customHeight="1">
      <c r="A25" s="32">
        <v>2562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6"/>
      <c r="O25" s="37"/>
      <c r="P25" s="38"/>
      <c r="Q25" s="33"/>
    </row>
    <row r="26" spans="1:17" ht="15" customHeight="1">
      <c r="A26" s="32">
        <v>2563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6"/>
      <c r="O26" s="37"/>
      <c r="P26" s="38"/>
      <c r="Q26" s="33"/>
    </row>
    <row r="27" spans="1:17" ht="15" customHeight="1">
      <c r="A27" s="32">
        <v>2564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6"/>
      <c r="O27" s="37"/>
      <c r="P27" s="38"/>
      <c r="Q27" s="33"/>
    </row>
    <row r="28" spans="1:17" ht="15" customHeight="1">
      <c r="A28" s="32">
        <v>2565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6"/>
      <c r="O28" s="37"/>
      <c r="P28" s="38"/>
      <c r="Q28" s="33"/>
    </row>
    <row r="29" spans="1:17" ht="15" customHeight="1">
      <c r="A29" s="32">
        <v>2566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6"/>
      <c r="O29" s="37"/>
      <c r="P29" s="38"/>
      <c r="Q29" s="33"/>
    </row>
    <row r="30" spans="1:17" ht="15" customHeight="1">
      <c r="A30" s="32">
        <v>2567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/>
      <c r="O30" s="37"/>
      <c r="P30" s="38"/>
      <c r="Q30" s="33"/>
    </row>
    <row r="31" spans="1:17" ht="15" customHeight="1">
      <c r="A31" s="32">
        <v>2568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6"/>
      <c r="O31" s="37"/>
      <c r="P31" s="38"/>
      <c r="Q31" s="33"/>
    </row>
    <row r="32" spans="1:17" ht="15" customHeight="1">
      <c r="A32" s="32">
        <v>2569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6"/>
      <c r="O32" s="37"/>
      <c r="P32" s="38"/>
      <c r="Q32" s="33"/>
    </row>
    <row r="33" spans="1:17" ht="15" customHeight="1">
      <c r="A33" s="32">
        <v>2570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6"/>
      <c r="O33" s="37"/>
      <c r="P33" s="38"/>
      <c r="Q33" s="33"/>
    </row>
    <row r="34" spans="1:17" ht="15" customHeight="1">
      <c r="A34" s="32">
        <v>2571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6"/>
      <c r="O34" s="37"/>
      <c r="P34" s="38"/>
      <c r="Q34" s="33"/>
    </row>
    <row r="35" spans="1:17" ht="15" customHeight="1">
      <c r="A35" s="32">
        <v>2572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6"/>
      <c r="O35" s="37"/>
      <c r="P35" s="38"/>
      <c r="Q35" s="33"/>
    </row>
    <row r="36" spans="1:17" ht="15" customHeight="1">
      <c r="A36" s="32">
        <v>2573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6"/>
      <c r="O36" s="37"/>
      <c r="P36" s="38"/>
      <c r="Q36" s="33"/>
    </row>
    <row r="37" spans="1:17" ht="15" customHeight="1">
      <c r="A37" s="32">
        <v>2574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6"/>
      <c r="O37" s="37"/>
      <c r="P37" s="38"/>
      <c r="Q37" s="33"/>
    </row>
    <row r="38" spans="1:17" ht="15" customHeight="1">
      <c r="A38" s="32">
        <v>2575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6"/>
      <c r="O38" s="37"/>
      <c r="P38" s="38"/>
      <c r="Q38" s="33"/>
    </row>
    <row r="39" spans="1:17" ht="15" customHeight="1">
      <c r="A39" s="32">
        <v>2576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6"/>
      <c r="O39" s="37"/>
      <c r="P39" s="38"/>
      <c r="Q39" s="33"/>
    </row>
    <row r="40" spans="1:17" ht="15" customHeight="1">
      <c r="A40" s="32">
        <v>2577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6"/>
      <c r="O40" s="37"/>
      <c r="P40" s="38"/>
      <c r="Q40" s="33"/>
    </row>
    <row r="41" spans="1:17" ht="15" customHeight="1">
      <c r="A41" s="32">
        <v>2578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6"/>
      <c r="O41" s="37"/>
      <c r="P41" s="38"/>
      <c r="Q41" s="33"/>
    </row>
    <row r="42" spans="1:17" ht="15" customHeight="1">
      <c r="A42" s="32">
        <v>2579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6"/>
      <c r="O42" s="37"/>
      <c r="P42" s="38"/>
      <c r="Q42" s="33"/>
    </row>
    <row r="43" spans="1:17" ht="15" customHeight="1">
      <c r="A43" s="32">
        <v>2580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6"/>
      <c r="O43" s="37"/>
      <c r="P43" s="38"/>
      <c r="Q43" s="33"/>
    </row>
    <row r="44" spans="1:17" ht="15" customHeight="1">
      <c r="A44" s="32">
        <v>2581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6"/>
      <c r="O44" s="37"/>
      <c r="P44" s="38"/>
      <c r="Q44" s="33"/>
    </row>
    <row r="45" spans="1:17" ht="15" customHeight="1">
      <c r="A45" s="32">
        <v>2582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  <c r="O45" s="37"/>
      <c r="P45" s="38"/>
      <c r="Q45" s="33"/>
    </row>
    <row r="46" spans="1:17" ht="15" customHeight="1">
      <c r="A46" s="32">
        <v>2583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6"/>
      <c r="O46" s="37"/>
      <c r="P46" s="38"/>
      <c r="Q46" s="33"/>
    </row>
    <row r="47" spans="1:17" ht="15" customHeight="1">
      <c r="A47" s="32">
        <v>2584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 s="37"/>
      <c r="P47" s="38"/>
      <c r="Q47" s="33"/>
    </row>
    <row r="48" spans="1:17" ht="15" customHeight="1">
      <c r="A48" s="34" t="s">
        <v>19</v>
      </c>
      <c r="B48" s="39">
        <f>MAX(B7:B23)</f>
        <v>27.92275200000002</v>
      </c>
      <c r="C48" s="39">
        <f aca="true" t="shared" si="3" ref="C48:O48">MAX(C7:C23)</f>
        <v>85.25952000000001</v>
      </c>
      <c r="D48" s="39">
        <f t="shared" si="3"/>
        <v>59.045759999999994</v>
      </c>
      <c r="E48" s="39">
        <f t="shared" si="3"/>
        <v>44.94528</v>
      </c>
      <c r="F48" s="39">
        <f t="shared" si="3"/>
        <v>338.7303360000001</v>
      </c>
      <c r="G48" s="39">
        <f t="shared" si="3"/>
        <v>206.15039999999996</v>
      </c>
      <c r="H48" s="39">
        <f t="shared" si="3"/>
        <v>164.19</v>
      </c>
      <c r="I48" s="39">
        <f t="shared" si="3"/>
        <v>30.973536000000003</v>
      </c>
      <c r="J48" s="39">
        <f t="shared" si="3"/>
        <v>8.159</v>
      </c>
      <c r="K48" s="39">
        <f t="shared" si="3"/>
        <v>12.982463999999997</v>
      </c>
      <c r="L48" s="39">
        <f t="shared" si="3"/>
        <v>12.000960000000003</v>
      </c>
      <c r="M48" s="39">
        <f t="shared" si="3"/>
        <v>12.587616000000008</v>
      </c>
      <c r="N48" s="39">
        <f t="shared" si="3"/>
        <v>761.1001920000002</v>
      </c>
      <c r="O48" s="39">
        <f t="shared" si="3"/>
        <v>24.13425875826241</v>
      </c>
      <c r="P48" s="40"/>
      <c r="Q48" s="33"/>
    </row>
    <row r="49" spans="1:17" ht="15" customHeight="1">
      <c r="A49" s="34" t="s">
        <v>16</v>
      </c>
      <c r="B49" s="39">
        <f>AVERAGE(B7:B23)</f>
        <v>4.509050352941177</v>
      </c>
      <c r="C49" s="39">
        <f aca="true" t="shared" si="4" ref="C49:O49">AVERAGE(C7:C23)</f>
        <v>17.63902117647059</v>
      </c>
      <c r="D49" s="39">
        <f t="shared" si="4"/>
        <v>10.481951529411766</v>
      </c>
      <c r="E49" s="39">
        <f t="shared" si="4"/>
        <v>11.676552941176471</v>
      </c>
      <c r="F49" s="39">
        <f t="shared" si="4"/>
        <v>45.269952470588244</v>
      </c>
      <c r="G49" s="39">
        <f t="shared" si="4"/>
        <v>79.7744028235294</v>
      </c>
      <c r="H49" s="39">
        <f t="shared" si="4"/>
        <v>45.41261411764707</v>
      </c>
      <c r="I49" s="39">
        <f t="shared" si="4"/>
        <v>8.840699200000001</v>
      </c>
      <c r="J49" s="39">
        <f t="shared" si="4"/>
        <v>2.6948397176470587</v>
      </c>
      <c r="K49" s="39">
        <f t="shared" si="4"/>
        <v>3.131392</v>
      </c>
      <c r="L49" s="39">
        <f t="shared" si="4"/>
        <v>1.844737411764706</v>
      </c>
      <c r="M49" s="39">
        <f t="shared" si="4"/>
        <v>1.8668616470588242</v>
      </c>
      <c r="N49" s="39">
        <f>SUM(B49:M49)</f>
        <v>233.14207538823527</v>
      </c>
      <c r="O49" s="39">
        <f t="shared" si="4"/>
        <v>7.392865267938324</v>
      </c>
      <c r="P49" s="40"/>
      <c r="Q49" s="33"/>
    </row>
    <row r="50" spans="1:17" ht="15" customHeight="1">
      <c r="A50" s="34" t="s">
        <v>20</v>
      </c>
      <c r="B50" s="39">
        <f>MIN(B7:B23)</f>
        <v>0</v>
      </c>
      <c r="C50" s="39">
        <f aca="true" t="shared" si="5" ref="C50:O50">MIN(C7:C23)</f>
        <v>1.882656</v>
      </c>
      <c r="D50" s="39">
        <f t="shared" si="5"/>
        <v>0.23932800000000004</v>
      </c>
      <c r="E50" s="39">
        <f t="shared" si="5"/>
        <v>0.06825600000000004</v>
      </c>
      <c r="F50" s="39">
        <f t="shared" si="5"/>
        <v>4.264704000000001</v>
      </c>
      <c r="G50" s="39">
        <f t="shared" si="5"/>
        <v>20.64528</v>
      </c>
      <c r="H50" s="39">
        <f t="shared" si="5"/>
        <v>3.281</v>
      </c>
      <c r="I50" s="39">
        <f t="shared" si="5"/>
        <v>0.721</v>
      </c>
      <c r="J50" s="39">
        <f t="shared" si="5"/>
        <v>0.07197120000000005</v>
      </c>
      <c r="K50" s="39">
        <f t="shared" si="5"/>
        <v>0</v>
      </c>
      <c r="L50" s="39">
        <f t="shared" si="5"/>
        <v>0</v>
      </c>
      <c r="M50" s="39">
        <f t="shared" si="5"/>
        <v>0</v>
      </c>
      <c r="N50" s="39">
        <f t="shared" si="5"/>
        <v>68.00800000000001</v>
      </c>
      <c r="O50" s="39">
        <f t="shared" si="5"/>
        <v>2.1565132776000002</v>
      </c>
      <c r="P50" s="40"/>
      <c r="Q50" s="33"/>
    </row>
    <row r="51" spans="1:15" ht="21" customHeigh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  <c r="O51" s="21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4"/>
      <c r="O52" s="25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24.75" customHeight="1">
      <c r="A59" s="26"/>
      <c r="B59" s="27"/>
      <c r="C59" s="28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9"/>
      <c r="O59" s="25"/>
    </row>
    <row r="60" spans="1:15" ht="24.75" customHeight="1">
      <c r="A60" s="26"/>
      <c r="B60" s="27"/>
      <c r="C60" s="27"/>
      <c r="D60" s="27"/>
      <c r="E60" s="25"/>
      <c r="F60" s="27"/>
      <c r="G60" s="27"/>
      <c r="H60" s="27"/>
      <c r="I60" s="27"/>
      <c r="J60" s="27"/>
      <c r="K60" s="27"/>
      <c r="L60" s="27"/>
      <c r="M60" s="27"/>
      <c r="N60" s="29"/>
      <c r="O60" s="25"/>
    </row>
    <row r="61" spans="1:15" ht="24.75" customHeight="1">
      <c r="A61" s="26"/>
      <c r="B61" s="27"/>
      <c r="C61" s="27"/>
      <c r="D61" s="27"/>
      <c r="E61" s="25"/>
      <c r="F61" s="27"/>
      <c r="G61" s="27"/>
      <c r="H61" s="27"/>
      <c r="I61" s="27"/>
      <c r="J61" s="27"/>
      <c r="K61" s="27"/>
      <c r="L61" s="27"/>
      <c r="M61" s="27"/>
      <c r="N61" s="29"/>
      <c r="O61" s="25"/>
    </row>
    <row r="62" spans="1:15" ht="24.75" customHeight="1">
      <c r="A62" s="26"/>
      <c r="B62" s="27"/>
      <c r="C62" s="27"/>
      <c r="D62" s="27"/>
      <c r="E62" s="25"/>
      <c r="F62" s="27"/>
      <c r="G62" s="27"/>
      <c r="H62" s="27"/>
      <c r="I62" s="27"/>
      <c r="J62" s="27"/>
      <c r="K62" s="27"/>
      <c r="L62" s="27"/>
      <c r="M62" s="27"/>
      <c r="N62" s="29"/>
      <c r="O62" s="25"/>
    </row>
    <row r="63" spans="1:15" ht="24.75" customHeight="1">
      <c r="A63" s="26"/>
      <c r="B63" s="27"/>
      <c r="C63" s="27"/>
      <c r="D63" s="27"/>
      <c r="E63" s="25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/>
    <row r="80" ht="18" customHeight="1"/>
    <row r="81" ht="18" customHeight="1"/>
    <row r="82" ht="18" customHeight="1"/>
    <row r="83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2016-07-13T06:39:59Z</cp:lastPrinted>
  <dcterms:created xsi:type="dcterms:W3CDTF">1994-01-31T08:04:27Z</dcterms:created>
  <dcterms:modified xsi:type="dcterms:W3CDTF">2019-04-18T06:32:00Z</dcterms:modified>
  <cp:category/>
  <cp:version/>
  <cp:contentType/>
  <cp:contentStatus/>
</cp:coreProperties>
</file>