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W.22" sheetId="1" r:id="rId1"/>
    <sheet name="W.22-H.05" sheetId="2" r:id="rId2"/>
  </sheets>
  <definedNames>
    <definedName name="_Regression_Int" localSheetId="1" hidden="1">1</definedName>
    <definedName name="Print_Area_MI">'W.22-H.05'!$A$1:$N$6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<sst xmlns="http://schemas.openxmlformats.org/spreadsheetml/2006/main" count="29" uniqueCount="24">
  <si>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</si>
  <si>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</si>
  <si>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</si>
  <si>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</si>
  <si>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</si>
  <si>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</si>
  <si>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</si>
  <si>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</si>
  <si>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</si>
  <si>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</si>
  <si>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</si>
  <si>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</si>
  <si>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</si>
  <si>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</si>
  <si>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</si>
  <si>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</si>
  <si>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</si>
  <si>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</si>
  <si>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</si>
  <si>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</si>
  <si>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</si>
  <si>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W.22  :  บ้านวังพร้าว  อ.เกาะคา  จ.ลำปาง</t>
  </si>
  <si>
    <t>แม่น้ำ  :  น้ำแม่จาง (W.22)</t>
  </si>
  <si>
    <t xml:space="preserve"> พี้นที่รับน้ำ    1,549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</si>
</sst>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W.22 น้ำแม่จาง บ้านวังพร้าว อ.เกาะคา จ.ลำปาง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35"/>
          <c:w val="0.871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'W.22-H.05'!$A$7:$A$25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'W.22-H.05'!$N$7:$N$25</c:f>
              <c:numCache>
                <c:ptCount val="19"/>
                <c:pt idx="0">
                  <c:v>246.89999999999998</c:v>
                </c:pt>
                <c:pt idx="1">
                  <c:v>308.30299999999994</c:v>
                </c:pt>
                <c:pt idx="2">
                  <c:v>106.41400000000002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584.2742976000001</c:v>
                </c:pt>
                <c:pt idx="6">
                  <c:v>128.72088000000002</c:v>
                </c:pt>
                <c:pt idx="7">
                  <c:v>94.86892799999998</c:v>
                </c:pt>
                <c:pt idx="8">
                  <c:v>78.71731199999999</c:v>
                </c:pt>
                <c:pt idx="9">
                  <c:v>173.70374400000003</c:v>
                </c:pt>
                <c:pt idx="10">
                  <c:v>761.1001920000002</c:v>
                </c:pt>
                <c:pt idx="11">
                  <c:v>327.7808639999999</c:v>
                </c:pt>
                <c:pt idx="12">
                  <c:v>116.522496</c:v>
                </c:pt>
                <c:pt idx="13">
                  <c:v>104.654592</c:v>
                </c:pt>
                <c:pt idx="14">
                  <c:v>75.41</c:v>
                </c:pt>
                <c:pt idx="15">
                  <c:v>167.54</c:v>
                </c:pt>
                <c:pt idx="16">
                  <c:v>363.14</c:v>
                </c:pt>
                <c:pt idx="17">
                  <c:v>151.18000000000004</c:v>
                </c:pt>
                <c:pt idx="18">
                  <c:v>58</c:v>
                </c:pt>
              </c:numCache>
            </c:numRef>
          </c:val>
        </c:ser>
        <c:gapWidth val="100"/>
        <c:axId val="25328595"/>
        <c:axId val="26630764"/>
      </c:barChart>
      <c:lineChart>
        <c:grouping val="standard"/>
        <c:varyColors val="0"/>
        <c:ser>
          <c:idx val="1"/>
          <c:order val="1"/>
          <c:tx>
            <c:v>ค่าเฉลี่ย 228.6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'W.22-H.05'!$A$7:$A$24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'W.22-H.05'!$P$7:$P$24</c:f>
              <c:numCache>
                <c:ptCount val="18"/>
                <c:pt idx="0">
                  <c:v>228.59</c:v>
                </c:pt>
                <c:pt idx="1">
                  <c:v>228.59</c:v>
                </c:pt>
                <c:pt idx="2">
                  <c:v>228.59</c:v>
                </c:pt>
                <c:pt idx="3">
                  <c:v>228.59</c:v>
                </c:pt>
                <c:pt idx="4">
                  <c:v>228.59</c:v>
                </c:pt>
                <c:pt idx="5">
                  <c:v>228.59</c:v>
                </c:pt>
                <c:pt idx="6">
                  <c:v>228.59</c:v>
                </c:pt>
                <c:pt idx="7">
                  <c:v>228.59</c:v>
                </c:pt>
                <c:pt idx="8">
                  <c:v>228.59</c:v>
                </c:pt>
                <c:pt idx="9">
                  <c:v>228.59</c:v>
                </c:pt>
                <c:pt idx="10">
                  <c:v>228.59</c:v>
                </c:pt>
                <c:pt idx="11">
                  <c:v>228.59</c:v>
                </c:pt>
                <c:pt idx="12">
                  <c:v>228.59</c:v>
                </c:pt>
                <c:pt idx="13">
                  <c:v>228.59</c:v>
                </c:pt>
                <c:pt idx="14">
                  <c:v>228.59</c:v>
                </c:pt>
                <c:pt idx="15">
                  <c:v>228.59</c:v>
                </c:pt>
                <c:pt idx="16">
                  <c:v>228.59</c:v>
                </c:pt>
                <c:pt idx="17">
                  <c:v>228.59</c:v>
                </c:pt>
              </c:numCache>
            </c:numRef>
          </c:val>
          <c:smooth val="0"/>
        </c:ser>
        <c:axId val="25328595"/>
        <c:axId val="26630764"/>
      </c:lineChart>
      <c:catAx>
        <c:axId val="2532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630764"/>
        <c:crossesAt val="0"/>
        <c:auto val="1"/>
        <c:lblOffset val="100"/>
        <c:tickLblSkip val="1"/>
        <c:noMultiLvlLbl val="0"/>
      </c:catAx>
      <c:valAx>
        <c:axId val="2663076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8595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6">
      <selection activeCell="T27" sqref="S27:T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2544</v>
      </c>
      <c r="B7" s="35">
        <v>1.85</v>
      </c>
      <c r="C7" s="35">
        <v>16.06</v>
      </c>
      <c r="D7" s="35">
        <v>10.89</v>
      </c>
      <c r="E7" s="35">
        <v>9.85</v>
      </c>
      <c r="F7" s="35">
        <v>76.88</v>
      </c>
      <c r="G7" s="35">
        <v>22.81</v>
      </c>
      <c r="H7" s="35">
        <v>74.91</v>
      </c>
      <c r="I7" s="35">
        <v>24.31</v>
      </c>
      <c r="J7" s="35">
        <v>6.89</v>
      </c>
      <c r="K7" s="35">
        <v>1.48</v>
      </c>
      <c r="L7" s="35">
        <v>0.59</v>
      </c>
      <c r="M7" s="35">
        <v>0.38</v>
      </c>
      <c r="N7" s="36">
        <f>SUM(B7:M7)</f>
        <v>246.89999999999998</v>
      </c>
      <c r="O7" s="37">
        <f aca="true" t="shared" si="0" ref="O7:O25">+N7*0.0317097</f>
        <v>7.829124929999999</v>
      </c>
      <c r="P7" s="38">
        <f aca="true" t="shared" si="1" ref="P7:P24">$N$49</f>
        <v>228.59</v>
      </c>
      <c r="Q7" s="33"/>
    </row>
    <row r="8" spans="1:17" ht="15" customHeight="1">
      <c r="A8" s="32">
        <v>2545</v>
      </c>
      <c r="B8" s="35">
        <v>0.3</v>
      </c>
      <c r="C8" s="35">
        <v>21.093</v>
      </c>
      <c r="D8" s="35">
        <v>6.532</v>
      </c>
      <c r="E8" s="35">
        <v>7.847</v>
      </c>
      <c r="F8" s="35">
        <v>26.762</v>
      </c>
      <c r="G8" s="35">
        <v>165.435</v>
      </c>
      <c r="H8" s="35">
        <v>45.746</v>
      </c>
      <c r="I8" s="35">
        <v>20.955</v>
      </c>
      <c r="J8" s="35">
        <v>8.159</v>
      </c>
      <c r="K8" s="35">
        <v>2.742</v>
      </c>
      <c r="L8" s="35">
        <v>1.616</v>
      </c>
      <c r="M8" s="35">
        <v>1.116</v>
      </c>
      <c r="N8" s="36">
        <f aca="true" t="shared" si="2" ref="N8:N20">SUM(B8:M8)</f>
        <v>308.30299999999994</v>
      </c>
      <c r="O8" s="37">
        <f t="shared" si="0"/>
        <v>9.7761956391</v>
      </c>
      <c r="P8" s="38">
        <f t="shared" si="1"/>
        <v>228.59</v>
      </c>
      <c r="Q8" s="33"/>
    </row>
    <row r="9" spans="1:17" ht="15" customHeight="1">
      <c r="A9" s="32">
        <v>2546</v>
      </c>
      <c r="B9" s="35">
        <v>2.212</v>
      </c>
      <c r="C9" s="35">
        <v>3.821</v>
      </c>
      <c r="D9" s="35">
        <v>9.069</v>
      </c>
      <c r="E9" s="35">
        <v>21.355</v>
      </c>
      <c r="F9" s="35">
        <v>10.397</v>
      </c>
      <c r="G9" s="35">
        <v>53.457</v>
      </c>
      <c r="H9" s="35">
        <v>3.281</v>
      </c>
      <c r="I9" s="35">
        <v>1.503</v>
      </c>
      <c r="J9" s="35">
        <v>0.625</v>
      </c>
      <c r="K9" s="35">
        <v>0.344</v>
      </c>
      <c r="L9" s="35">
        <v>0.203</v>
      </c>
      <c r="M9" s="35">
        <v>0.147</v>
      </c>
      <c r="N9" s="36">
        <f t="shared" si="2"/>
        <v>106.41400000000002</v>
      </c>
      <c r="O9" s="37">
        <f t="shared" si="0"/>
        <v>3.3743560158000006</v>
      </c>
      <c r="P9" s="38">
        <f t="shared" si="1"/>
        <v>228.59</v>
      </c>
      <c r="Q9" s="33"/>
    </row>
    <row r="10" spans="1:17" ht="15" customHeight="1">
      <c r="A10" s="32">
        <v>2547</v>
      </c>
      <c r="B10" s="35">
        <v>2.326</v>
      </c>
      <c r="C10" s="35">
        <v>4.88</v>
      </c>
      <c r="D10" s="35">
        <v>4.132</v>
      </c>
      <c r="E10" s="35">
        <v>1.203</v>
      </c>
      <c r="F10" s="35">
        <v>5.646</v>
      </c>
      <c r="G10" s="35">
        <v>42.794</v>
      </c>
      <c r="H10" s="35">
        <v>6.022</v>
      </c>
      <c r="I10" s="35">
        <v>0.721</v>
      </c>
      <c r="J10" s="35">
        <v>0.284</v>
      </c>
      <c r="K10" s="35">
        <v>0</v>
      </c>
      <c r="L10" s="35">
        <v>0</v>
      </c>
      <c r="M10" s="35">
        <v>0</v>
      </c>
      <c r="N10" s="36">
        <f t="shared" si="2"/>
        <v>68.00800000000001</v>
      </c>
      <c r="O10" s="37">
        <f t="shared" si="0"/>
        <v>2.1565132776000002</v>
      </c>
      <c r="P10" s="38">
        <f t="shared" si="1"/>
        <v>228.59</v>
      </c>
      <c r="Q10" s="33"/>
    </row>
    <row r="11" spans="1:17" ht="15" customHeight="1">
      <c r="A11" s="32">
        <v>2548</v>
      </c>
      <c r="B11" s="35">
        <v>9.288864</v>
      </c>
      <c r="C11" s="35">
        <v>6.365088000000002</v>
      </c>
      <c r="D11" s="35">
        <v>6.086880000000002</v>
      </c>
      <c r="E11" s="35">
        <v>7.985952000000001</v>
      </c>
      <c r="F11" s="35">
        <v>6.0298560000000005</v>
      </c>
      <c r="G11" s="35">
        <v>137.03039999999996</v>
      </c>
      <c r="H11" s="35">
        <v>39.66537599999999</v>
      </c>
      <c r="I11" s="35">
        <v>4.987007999999999</v>
      </c>
      <c r="J11" s="35">
        <v>2.3448960000000003</v>
      </c>
      <c r="K11" s="35">
        <v>12.982463999999997</v>
      </c>
      <c r="L11" s="35">
        <v>12.000960000000003</v>
      </c>
      <c r="M11" s="35">
        <v>12.587616000000008</v>
      </c>
      <c r="N11" s="36">
        <f t="shared" si="2"/>
        <v>257.35535999999996</v>
      </c>
      <c r="O11" s="37">
        <f t="shared" si="0"/>
        <v>8.160661258991999</v>
      </c>
      <c r="P11" s="38">
        <f t="shared" si="1"/>
        <v>228.59</v>
      </c>
      <c r="Q11" s="33"/>
    </row>
    <row r="12" spans="1:17" ht="15" customHeight="1">
      <c r="A12" s="32">
        <v>2549</v>
      </c>
      <c r="B12" s="35">
        <v>9.947232</v>
      </c>
      <c r="C12" s="35">
        <v>85.25952000000001</v>
      </c>
      <c r="D12" s="35">
        <v>59.045759999999994</v>
      </c>
      <c r="E12" s="35">
        <v>44.94528</v>
      </c>
      <c r="F12" s="35">
        <v>96.01632000000004</v>
      </c>
      <c r="G12" s="35">
        <v>206.15039999999996</v>
      </c>
      <c r="H12" s="35">
        <v>75.6</v>
      </c>
      <c r="I12" s="35">
        <v>5.932310400000009</v>
      </c>
      <c r="J12" s="35">
        <v>0.07197120000000005</v>
      </c>
      <c r="K12" s="35">
        <v>0.07344000000000005</v>
      </c>
      <c r="L12" s="35">
        <v>0.6073919999999999</v>
      </c>
      <c r="M12" s="35">
        <v>0.6246720000000002</v>
      </c>
      <c r="N12" s="36">
        <f t="shared" si="2"/>
        <v>584.2742976000001</v>
      </c>
      <c r="O12" s="37">
        <f t="shared" si="0"/>
        <v>18.527162694606723</v>
      </c>
      <c r="P12" s="38">
        <f t="shared" si="1"/>
        <v>228.59</v>
      </c>
      <c r="Q12" s="33"/>
    </row>
    <row r="13" spans="1:17" ht="15" customHeight="1">
      <c r="A13" s="32">
        <v>2550</v>
      </c>
      <c r="B13" s="35">
        <v>1.423008</v>
      </c>
      <c r="C13" s="35">
        <v>51.847776</v>
      </c>
      <c r="D13" s="35">
        <v>7.506432</v>
      </c>
      <c r="E13" s="35">
        <v>5.4656640000000065</v>
      </c>
      <c r="F13" s="35">
        <v>14.176512</v>
      </c>
      <c r="G13" s="35">
        <v>30.734207999999995</v>
      </c>
      <c r="H13" s="35">
        <v>11.435040000000003</v>
      </c>
      <c r="I13" s="35">
        <v>3.2296320000000005</v>
      </c>
      <c r="J13" s="35">
        <v>0.7637760000000001</v>
      </c>
      <c r="K13" s="35">
        <v>0.8320320000000003</v>
      </c>
      <c r="L13" s="35">
        <v>0.6467039999999997</v>
      </c>
      <c r="M13" s="35">
        <v>0.6600959999999997</v>
      </c>
      <c r="N13" s="36">
        <f t="shared" si="2"/>
        <v>128.72088000000002</v>
      </c>
      <c r="O13" s="37">
        <f t="shared" si="0"/>
        <v>4.081700488536001</v>
      </c>
      <c r="P13" s="38">
        <f t="shared" si="1"/>
        <v>228.59</v>
      </c>
      <c r="Q13" s="33"/>
    </row>
    <row r="14" spans="1:17" ht="15" customHeight="1">
      <c r="A14" s="32">
        <v>2551</v>
      </c>
      <c r="B14" s="35">
        <v>0.6635519999999997</v>
      </c>
      <c r="C14" s="35">
        <v>5.070816000000001</v>
      </c>
      <c r="D14" s="35">
        <v>2.2956479999999995</v>
      </c>
      <c r="E14" s="35">
        <v>2.8728</v>
      </c>
      <c r="F14" s="35">
        <v>4.264704000000001</v>
      </c>
      <c r="G14" s="35">
        <v>20.64528</v>
      </c>
      <c r="H14" s="35">
        <v>25.57008</v>
      </c>
      <c r="I14" s="35">
        <v>30.973536000000003</v>
      </c>
      <c r="J14" s="35">
        <v>1.1975040000000001</v>
      </c>
      <c r="K14" s="35">
        <v>0.40176</v>
      </c>
      <c r="L14" s="35">
        <v>0.372384</v>
      </c>
      <c r="M14" s="35">
        <v>0.540864</v>
      </c>
      <c r="N14" s="36">
        <f t="shared" si="2"/>
        <v>94.86892799999998</v>
      </c>
      <c r="O14" s="37">
        <f t="shared" si="0"/>
        <v>3.0082652462015993</v>
      </c>
      <c r="P14" s="38">
        <f t="shared" si="1"/>
        <v>228.59</v>
      </c>
      <c r="Q14" s="33"/>
    </row>
    <row r="15" spans="1:17" ht="15" customHeight="1">
      <c r="A15" s="32">
        <v>2552</v>
      </c>
      <c r="B15" s="35">
        <v>0.7119360000000003</v>
      </c>
      <c r="C15" s="35">
        <v>1.882656</v>
      </c>
      <c r="D15" s="35">
        <v>5.22288</v>
      </c>
      <c r="E15" s="35">
        <v>7.771679999999998</v>
      </c>
      <c r="F15" s="35">
        <v>10.776672000000001</v>
      </c>
      <c r="G15" s="35">
        <v>30.631392</v>
      </c>
      <c r="H15" s="35">
        <v>17.534879999999998</v>
      </c>
      <c r="I15" s="35">
        <v>1.28304</v>
      </c>
      <c r="J15" s="35">
        <v>0.533088</v>
      </c>
      <c r="K15" s="35">
        <v>0.9961920000000003</v>
      </c>
      <c r="L15" s="35">
        <v>0.962496</v>
      </c>
      <c r="M15" s="35">
        <v>0.4103999999999999</v>
      </c>
      <c r="N15" s="36">
        <f t="shared" si="2"/>
        <v>78.71731199999999</v>
      </c>
      <c r="O15" s="37">
        <f t="shared" si="0"/>
        <v>2.4961023483263998</v>
      </c>
      <c r="P15" s="38">
        <f t="shared" si="1"/>
        <v>228.59</v>
      </c>
      <c r="Q15" s="33"/>
    </row>
    <row r="16" spans="1:17" ht="15" customHeight="1">
      <c r="A16" s="32">
        <v>2553</v>
      </c>
      <c r="B16" s="35">
        <v>27.92275200000002</v>
      </c>
      <c r="C16" s="35">
        <v>2.3803200000000015</v>
      </c>
      <c r="D16" s="35">
        <v>2.334528</v>
      </c>
      <c r="E16" s="35">
        <v>0.5123520000000003</v>
      </c>
      <c r="F16" s="35">
        <v>59.436288000000005</v>
      </c>
      <c r="G16" s="35">
        <v>49.01472000000001</v>
      </c>
      <c r="H16" s="35">
        <v>29.011391999999997</v>
      </c>
      <c r="I16" s="35">
        <v>2.4788159999999992</v>
      </c>
      <c r="J16" s="35">
        <v>0.1408320000000001</v>
      </c>
      <c r="K16" s="35">
        <v>0.1460160000000001</v>
      </c>
      <c r="L16" s="35">
        <v>0.1451520000000001</v>
      </c>
      <c r="M16" s="35">
        <v>0.1805760000000001</v>
      </c>
      <c r="N16" s="36">
        <f t="shared" si="2"/>
        <v>173.70374400000003</v>
      </c>
      <c r="O16" s="37">
        <f t="shared" si="0"/>
        <v>5.508093611116801</v>
      </c>
      <c r="P16" s="38">
        <f t="shared" si="1"/>
        <v>228.59</v>
      </c>
      <c r="Q16" s="33"/>
    </row>
    <row r="17" spans="1:17" ht="15" customHeight="1">
      <c r="A17" s="32">
        <v>2554</v>
      </c>
      <c r="B17" s="35">
        <v>12.272255999999999</v>
      </c>
      <c r="C17" s="35">
        <v>60.754751999999996</v>
      </c>
      <c r="D17" s="35">
        <v>20.103552</v>
      </c>
      <c r="E17" s="35">
        <v>38.796192000000005</v>
      </c>
      <c r="F17" s="35">
        <v>338.7303360000001</v>
      </c>
      <c r="G17" s="35">
        <v>122.30784000000001</v>
      </c>
      <c r="H17" s="35">
        <v>146.47392000000005</v>
      </c>
      <c r="I17" s="35">
        <v>5.0474879999999995</v>
      </c>
      <c r="J17" s="35">
        <v>2.21184</v>
      </c>
      <c r="K17" s="35">
        <v>5.655743999999999</v>
      </c>
      <c r="L17" s="35">
        <v>1.953504</v>
      </c>
      <c r="M17" s="35">
        <v>6.7927680000000015</v>
      </c>
      <c r="N17" s="36">
        <f t="shared" si="2"/>
        <v>761.1001920000002</v>
      </c>
      <c r="O17" s="37">
        <f t="shared" si="0"/>
        <v>24.13425875826241</v>
      </c>
      <c r="P17" s="38">
        <f t="shared" si="1"/>
        <v>228.59</v>
      </c>
      <c r="Q17" s="33"/>
    </row>
    <row r="18" spans="1:17" ht="15" customHeight="1">
      <c r="A18" s="32">
        <v>2555</v>
      </c>
      <c r="B18" s="35">
        <v>1.5215039999999993</v>
      </c>
      <c r="C18" s="35">
        <v>19.91692800000001</v>
      </c>
      <c r="D18" s="35">
        <v>26.065152</v>
      </c>
      <c r="E18" s="35">
        <v>3.301344000000002</v>
      </c>
      <c r="F18" s="35">
        <v>15.513119999999999</v>
      </c>
      <c r="G18" s="35">
        <v>205.94304</v>
      </c>
      <c r="H18" s="35">
        <v>30.441312000000007</v>
      </c>
      <c r="I18" s="35">
        <v>7.860671999999994</v>
      </c>
      <c r="J18" s="35">
        <v>2.4831359999999996</v>
      </c>
      <c r="K18" s="35">
        <v>7.6645439999999985</v>
      </c>
      <c r="L18" s="35">
        <v>6.3253439999999985</v>
      </c>
      <c r="M18" s="35">
        <v>0.744768</v>
      </c>
      <c r="N18" s="36">
        <f t="shared" si="2"/>
        <v>327.7808639999999</v>
      </c>
      <c r="O18" s="37">
        <f t="shared" si="0"/>
        <v>10.393832863180796</v>
      </c>
      <c r="P18" s="38">
        <f t="shared" si="1"/>
        <v>228.59</v>
      </c>
      <c r="Q18" s="33"/>
    </row>
    <row r="19" spans="1:17" ht="15" customHeight="1">
      <c r="A19" s="32">
        <v>2556</v>
      </c>
      <c r="B19" s="35">
        <v>1.731456</v>
      </c>
      <c r="C19" s="35">
        <v>7.6956479999999985</v>
      </c>
      <c r="D19" s="35">
        <v>0.23932800000000004</v>
      </c>
      <c r="E19" s="35">
        <v>0.06825600000000004</v>
      </c>
      <c r="F19" s="35">
        <v>13.595040000000004</v>
      </c>
      <c r="G19" s="35">
        <v>31.106591999999996</v>
      </c>
      <c r="H19" s="35">
        <v>52.297920000000005</v>
      </c>
      <c r="I19" s="35">
        <v>5.7170879999999995</v>
      </c>
      <c r="J19" s="35">
        <v>1.6269119999999995</v>
      </c>
      <c r="K19" s="35">
        <v>0.09936000000000003</v>
      </c>
      <c r="L19" s="35">
        <v>0.07948800000000004</v>
      </c>
      <c r="M19" s="35">
        <v>2.2654080000000003</v>
      </c>
      <c r="N19" s="36">
        <f t="shared" si="2"/>
        <v>116.522496</v>
      </c>
      <c r="O19" s="37">
        <f t="shared" si="0"/>
        <v>3.6948933914112003</v>
      </c>
      <c r="P19" s="38">
        <f t="shared" si="1"/>
        <v>228.59</v>
      </c>
      <c r="Q19" s="33"/>
    </row>
    <row r="20" spans="1:17" ht="15" customHeight="1">
      <c r="A20" s="32">
        <v>2557</v>
      </c>
      <c r="B20" s="35">
        <v>0.789696</v>
      </c>
      <c r="C20" s="35">
        <v>2.6369279999999993</v>
      </c>
      <c r="D20" s="35">
        <v>4.935167999999997</v>
      </c>
      <c r="E20" s="35">
        <v>9.446111999999998</v>
      </c>
      <c r="F20" s="35">
        <v>10.355903999999997</v>
      </c>
      <c r="G20" s="35">
        <v>30.362688</v>
      </c>
      <c r="H20" s="35">
        <v>13.548384000000002</v>
      </c>
      <c r="I20" s="35">
        <v>13.598496000000004</v>
      </c>
      <c r="J20" s="35">
        <v>8.016192</v>
      </c>
      <c r="K20" s="35">
        <v>8.89488</v>
      </c>
      <c r="L20" s="35">
        <v>1.0177919999999998</v>
      </c>
      <c r="M20" s="35">
        <v>1.0523520000000008</v>
      </c>
      <c r="N20" s="36">
        <f t="shared" si="2"/>
        <v>104.654592</v>
      </c>
      <c r="O20" s="37">
        <f t="shared" si="0"/>
        <v>3.3185657159424</v>
      </c>
      <c r="P20" s="38">
        <f t="shared" si="1"/>
        <v>228.59</v>
      </c>
      <c r="Q20" s="33"/>
    </row>
    <row r="21" spans="1:17" ht="15" customHeight="1">
      <c r="A21" s="32">
        <v>2558</v>
      </c>
      <c r="B21" s="35">
        <v>1.48</v>
      </c>
      <c r="C21" s="35">
        <v>3.82</v>
      </c>
      <c r="D21" s="35">
        <v>0.87</v>
      </c>
      <c r="E21" s="35">
        <v>0.37</v>
      </c>
      <c r="F21" s="35">
        <v>5.2</v>
      </c>
      <c r="G21" s="35">
        <v>47.85</v>
      </c>
      <c r="H21" s="35">
        <v>4.83</v>
      </c>
      <c r="I21" s="35">
        <v>2.25</v>
      </c>
      <c r="J21" s="35">
        <v>2.27</v>
      </c>
      <c r="K21" s="35">
        <v>1.95</v>
      </c>
      <c r="L21" s="35">
        <v>2.66</v>
      </c>
      <c r="M21" s="35">
        <v>1.86</v>
      </c>
      <c r="N21" s="36">
        <f>SUM(B21:M21)</f>
        <v>75.41</v>
      </c>
      <c r="O21" s="37">
        <f t="shared" si="0"/>
        <v>2.391228477</v>
      </c>
      <c r="P21" s="38">
        <f t="shared" si="1"/>
        <v>228.59</v>
      </c>
      <c r="Q21" s="33"/>
    </row>
    <row r="22" spans="1:17" ht="15" customHeight="1">
      <c r="A22" s="32">
        <v>2559</v>
      </c>
      <c r="B22" s="35">
        <v>2.21</v>
      </c>
      <c r="C22" s="35">
        <v>2.49</v>
      </c>
      <c r="D22" s="35">
        <v>2.77</v>
      </c>
      <c r="E22" s="35">
        <v>2.75</v>
      </c>
      <c r="F22" s="35">
        <v>20.47</v>
      </c>
      <c r="G22" s="35">
        <v>86.86</v>
      </c>
      <c r="H22" s="35">
        <v>31.45</v>
      </c>
      <c r="I22" s="35">
        <v>8.61</v>
      </c>
      <c r="J22" s="35">
        <v>2.89</v>
      </c>
      <c r="K22" s="35">
        <v>5.63</v>
      </c>
      <c r="L22" s="35">
        <v>0.81</v>
      </c>
      <c r="M22" s="35">
        <v>0.6</v>
      </c>
      <c r="N22" s="36">
        <f>SUM(B22:M22)</f>
        <v>167.54</v>
      </c>
      <c r="O22" s="37">
        <f t="shared" si="0"/>
        <v>5.312643137999999</v>
      </c>
      <c r="P22" s="38">
        <f t="shared" si="1"/>
        <v>228.59</v>
      </c>
      <c r="Q22" s="33"/>
    </row>
    <row r="23" spans="1:17" ht="15" customHeight="1">
      <c r="A23" s="32">
        <v>2560</v>
      </c>
      <c r="B23" s="35">
        <v>0</v>
      </c>
      <c r="C23" s="35">
        <v>3.89</v>
      </c>
      <c r="D23" s="35">
        <v>10.1</v>
      </c>
      <c r="E23" s="35">
        <v>33.96</v>
      </c>
      <c r="F23" s="35">
        <v>55.34</v>
      </c>
      <c r="G23" s="35">
        <v>73.03</v>
      </c>
      <c r="H23" s="35">
        <v>164.19</v>
      </c>
      <c r="I23" s="35">
        <v>10.83</v>
      </c>
      <c r="J23" s="35">
        <v>5.3</v>
      </c>
      <c r="K23" s="35">
        <v>3.35</v>
      </c>
      <c r="L23" s="35">
        <v>1.38</v>
      </c>
      <c r="M23" s="35">
        <v>1.77</v>
      </c>
      <c r="N23" s="36">
        <f>SUM(B23:M23)</f>
        <v>363.14</v>
      </c>
      <c r="O23" s="37">
        <f t="shared" si="0"/>
        <v>11.515060457999999</v>
      </c>
      <c r="P23" s="38">
        <f t="shared" si="1"/>
        <v>228.59</v>
      </c>
      <c r="Q23" s="33"/>
    </row>
    <row r="24" spans="1:17" ht="15" customHeight="1">
      <c r="A24" s="32">
        <v>2561</v>
      </c>
      <c r="B24" s="35">
        <v>1.1</v>
      </c>
      <c r="C24" s="35">
        <v>4.7</v>
      </c>
      <c r="D24" s="35">
        <v>8.05</v>
      </c>
      <c r="E24" s="35">
        <v>26.61</v>
      </c>
      <c r="F24" s="35">
        <v>53.72</v>
      </c>
      <c r="G24" s="35">
        <v>16.7</v>
      </c>
      <c r="H24" s="35">
        <v>27.48</v>
      </c>
      <c r="I24" s="35">
        <v>6.89</v>
      </c>
      <c r="J24" s="35">
        <v>2.33</v>
      </c>
      <c r="K24" s="35">
        <v>1.3</v>
      </c>
      <c r="L24" s="35">
        <v>0.72</v>
      </c>
      <c r="M24" s="35">
        <v>1.58</v>
      </c>
      <c r="N24" s="36">
        <f>SUM(B24:M24)</f>
        <v>151.18000000000004</v>
      </c>
      <c r="O24" s="37">
        <f t="shared" si="0"/>
        <v>4.793872446000001</v>
      </c>
      <c r="P24" s="38">
        <f t="shared" si="1"/>
        <v>228.59</v>
      </c>
      <c r="Q24" s="33"/>
    </row>
    <row r="25" spans="1:17" ht="15" customHeight="1">
      <c r="A25" s="41">
        <v>2562</v>
      </c>
      <c r="B25" s="42">
        <v>0.5</v>
      </c>
      <c r="C25" s="42">
        <v>0.4</v>
      </c>
      <c r="D25" s="42">
        <v>0.3</v>
      </c>
      <c r="E25" s="42">
        <v>0.4</v>
      </c>
      <c r="F25" s="42">
        <v>23.4</v>
      </c>
      <c r="G25" s="42">
        <v>33</v>
      </c>
      <c r="H25" s="42">
        <v>4</v>
      </c>
      <c r="I25" s="42">
        <v>6.5</v>
      </c>
      <c r="J25" s="42">
        <v>0.2</v>
      </c>
      <c r="K25" s="42">
        <v>0.1</v>
      </c>
      <c r="L25" s="42">
        <v>0.1</v>
      </c>
      <c r="M25" s="42">
        <v>0.1</v>
      </c>
      <c r="N25" s="43">
        <f>SUM(B25:M25)</f>
        <v>68.99999999999999</v>
      </c>
      <c r="O25" s="44">
        <f t="shared" si="0"/>
        <v>2.1879693</v>
      </c>
      <c r="P25" s="38"/>
      <c r="Q25" s="33"/>
    </row>
    <row r="26" spans="1:17" ht="15" customHeight="1">
      <c r="A26" s="32">
        <v>2563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2568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2569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2578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2579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v>27.92</v>
      </c>
      <c r="C48" s="39">
        <v>85.26</v>
      </c>
      <c r="D48" s="39">
        <v>59.05</v>
      </c>
      <c r="E48" s="39">
        <v>44.95</v>
      </c>
      <c r="F48" s="39">
        <v>338.73</v>
      </c>
      <c r="G48" s="39">
        <v>206.15</v>
      </c>
      <c r="H48" s="39">
        <v>164.19</v>
      </c>
      <c r="I48" s="39">
        <v>30.97</v>
      </c>
      <c r="J48" s="39">
        <v>8.16</v>
      </c>
      <c r="K48" s="39">
        <v>12.98</v>
      </c>
      <c r="L48" s="39">
        <v>12</v>
      </c>
      <c r="M48" s="39">
        <v>12.59</v>
      </c>
      <c r="N48" s="39">
        <f>MAX(N7:N23)</f>
        <v>761.1001920000002</v>
      </c>
      <c r="O48" s="39">
        <f>MAX(O7:O23)</f>
        <v>24.13425875826241</v>
      </c>
      <c r="P48" s="40"/>
      <c r="Q48" s="33"/>
    </row>
    <row r="49" spans="1:17" ht="15" customHeight="1">
      <c r="A49" s="34" t="s">
        <v>16</v>
      </c>
      <c r="B49" s="39">
        <v>4.32</v>
      </c>
      <c r="C49" s="39">
        <v>16.92</v>
      </c>
      <c r="D49" s="39">
        <v>10.35</v>
      </c>
      <c r="E49" s="39">
        <v>12.51</v>
      </c>
      <c r="F49" s="39">
        <v>45.74</v>
      </c>
      <c r="G49" s="39">
        <v>76.27</v>
      </c>
      <c r="H49" s="39">
        <v>44.42</v>
      </c>
      <c r="I49" s="39">
        <v>8.73</v>
      </c>
      <c r="J49" s="39">
        <v>2.67</v>
      </c>
      <c r="K49" s="39">
        <v>3.03</v>
      </c>
      <c r="L49" s="39">
        <v>1.78</v>
      </c>
      <c r="M49" s="39">
        <v>1.85</v>
      </c>
      <c r="N49" s="39">
        <f>SUM(B49:M49)</f>
        <v>228.59</v>
      </c>
      <c r="O49" s="39">
        <f>AVERAGE(O7:O23)</f>
        <v>7.392862253651548</v>
      </c>
      <c r="P49" s="40"/>
      <c r="Q49" s="33"/>
    </row>
    <row r="50" spans="1:17" ht="15" customHeight="1">
      <c r="A50" s="34" t="s">
        <v>20</v>
      </c>
      <c r="B50" s="39">
        <v>0</v>
      </c>
      <c r="C50" s="39">
        <v>1.88</v>
      </c>
      <c r="D50" s="39">
        <v>0.24</v>
      </c>
      <c r="E50" s="39">
        <v>0.07</v>
      </c>
      <c r="F50" s="39">
        <v>4.26</v>
      </c>
      <c r="G50" s="39">
        <v>16.7</v>
      </c>
      <c r="H50" s="39">
        <v>3.28</v>
      </c>
      <c r="I50" s="39">
        <v>0.72</v>
      </c>
      <c r="J50" s="39">
        <v>0.07</v>
      </c>
      <c r="K50" s="39">
        <v>0</v>
      </c>
      <c r="L50" s="39">
        <v>0</v>
      </c>
      <c r="M50" s="39">
        <v>0</v>
      </c>
      <c r="N50" s="39">
        <f>MIN(N7:N23)</f>
        <v>68.00800000000001</v>
      </c>
      <c r="O50" s="39">
        <f>MIN(O7:O23)</f>
        <v>2.1565132776000002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2016-07-13T06:39:59Z</cp:lastPrinted>
  <dcterms:created xsi:type="dcterms:W3CDTF">1994-01-31T08:04:27Z</dcterms:created>
  <dcterms:modified xsi:type="dcterms:W3CDTF">2020-04-23T03:48:22Z</dcterms:modified>
  <cp:category/>
  <cp:version/>
  <cp:contentType/>
  <cp:contentStatus/>
</cp:coreProperties>
</file>