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6000" windowHeight="5850" activeTab="0"/>
  </bookViews>
  <sheets>
    <sheet name="กราฟน้ำท่าW.22" sheetId="1" r:id="rId1"/>
    <sheet name="W.22-H.05" sheetId="2" r:id="rId2"/>
  </sheets>
  <definedNames>
    <definedName name="_Regression_Int" localSheetId="1" hidden="1">1</definedName>
    <definedName name="Print_Area_MI">'W.22-H.05'!$A$1:$N$6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<sst xmlns="http://schemas.openxmlformats.org/spreadsheetml/2006/main" count="29" uniqueCount="24">
  <si>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</si>
  <si>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</si>
  <si>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</si>
  <si>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</si>
  <si>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</si>
  <si>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</si>
  <si>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</si>
  <si>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</si>
  <si>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</si>
  <si>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</si>
  <si>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</si>
  <si>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</si>
  <si>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</si>
  <si>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</si>
  <si>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</si>
  <si>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</si>
  <si>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</si>
  <si>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</si>
  <si>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</si>
  <si>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</si>
  <si>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</si>
  <si>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W.22  :  บ้านวังพร้าว  อ.เกาะคา  จ.ลำปาง</t>
  </si>
  <si>
    <t>แม่น้ำ  :  น้ำแม่จาง (W.22)</t>
  </si>
  <si>
    <t xml:space="preserve"> พี้นที่รับน้ำ    1,549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</si>
</sst>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3.5"/>
      <color indexed="13"/>
      <name val="TH SarabunPSK"/>
      <family val="0"/>
    </font>
    <font>
      <sz val="1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4" fillId="33" borderId="15" xfId="0" applyNumberFormat="1" applyFont="1" applyFill="1" applyBorder="1" applyAlignment="1" applyProtection="1">
      <alignment horizontal="center" vertical="center"/>
      <protection/>
    </xf>
    <xf numFmtId="236" fontId="14" fillId="36" borderId="16" xfId="0" applyNumberFormat="1" applyFont="1" applyFill="1" applyBorder="1" applyAlignment="1" applyProtection="1">
      <alignment horizontal="center" vertical="center"/>
      <protection/>
    </xf>
    <xf numFmtId="236" fontId="14" fillId="33" borderId="16" xfId="0" applyNumberFormat="1" applyFont="1" applyFill="1" applyBorder="1" applyAlignment="1" applyProtection="1">
      <alignment horizontal="center" vertical="center"/>
      <protection/>
    </xf>
    <xf numFmtId="236" fontId="14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น้ำแม่จาง บ้านวังพร้าว อ.เกาะคา จ.ลำปาง    </a:t>
            </a:r>
          </a:p>
        </c:rich>
      </c:tx>
      <c:layout>
        <c:manualLayout>
          <c:xMode val="factor"/>
          <c:yMode val="factor"/>
          <c:x val="0.016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25"/>
          <c:y val="0.17525"/>
          <c:w val="0.8595"/>
          <c:h val="0.692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'W.22-H.05'!$A$7:$A$27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'W.22-H.05'!$N$7:$N$27</c:f>
              <c:numCache>
                <c:ptCount val="21"/>
                <c:pt idx="0">
                  <c:v>246.89999999999998</c:v>
                </c:pt>
                <c:pt idx="1">
                  <c:v>308.30299999999994</c:v>
                </c:pt>
                <c:pt idx="2">
                  <c:v>106.41400000000002</c:v>
                </c:pt>
                <c:pt idx="3">
                  <c:v>68.00800000000001</c:v>
                </c:pt>
                <c:pt idx="4">
                  <c:v>257.35535999999996</c:v>
                </c:pt>
                <c:pt idx="5">
                  <c:v>584.2742976000001</c:v>
                </c:pt>
                <c:pt idx="6">
                  <c:v>128.72088000000002</c:v>
                </c:pt>
                <c:pt idx="7">
                  <c:v>94.86892799999998</c:v>
                </c:pt>
                <c:pt idx="8">
                  <c:v>78.71731199999999</c:v>
                </c:pt>
                <c:pt idx="9">
                  <c:v>173.70374400000003</c:v>
                </c:pt>
                <c:pt idx="10">
                  <c:v>761.1001920000002</c:v>
                </c:pt>
                <c:pt idx="11">
                  <c:v>327.7808639999999</c:v>
                </c:pt>
                <c:pt idx="12">
                  <c:v>116.522496</c:v>
                </c:pt>
                <c:pt idx="13">
                  <c:v>104.654592</c:v>
                </c:pt>
                <c:pt idx="14">
                  <c:v>75.41</c:v>
                </c:pt>
                <c:pt idx="15">
                  <c:v>167.54</c:v>
                </c:pt>
                <c:pt idx="16">
                  <c:v>363.14</c:v>
                </c:pt>
                <c:pt idx="17">
                  <c:v>151.18000000000004</c:v>
                </c:pt>
                <c:pt idx="18">
                  <c:v>83.52999999999999</c:v>
                </c:pt>
                <c:pt idx="19">
                  <c:v>113.69</c:v>
                </c:pt>
                <c:pt idx="20">
                  <c:v>235.76192640000016</c:v>
                </c:pt>
              </c:numCache>
            </c:numRef>
          </c:val>
        </c:ser>
        <c:gapWidth val="100"/>
        <c:axId val="59706989"/>
        <c:axId val="491990"/>
      </c:barChart>
      <c:lineChart>
        <c:grouping val="standard"/>
        <c:varyColors val="0"/>
        <c:ser>
          <c:idx val="1"/>
          <c:order val="1"/>
          <c:tx>
            <c:v>ค่าเฉลี่ย 215.6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'W.22-H.05'!$A$7:$A$26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'W.22-H.05'!$P$7:$P$26</c:f>
              <c:numCache>
                <c:ptCount val="20"/>
                <c:pt idx="0">
                  <c:v>215.59068328000006</c:v>
                </c:pt>
                <c:pt idx="1">
                  <c:v>215.59068328000006</c:v>
                </c:pt>
                <c:pt idx="2">
                  <c:v>215.59068328000006</c:v>
                </c:pt>
                <c:pt idx="3">
                  <c:v>215.59068328000006</c:v>
                </c:pt>
                <c:pt idx="4">
                  <c:v>215.59068328000006</c:v>
                </c:pt>
                <c:pt idx="5">
                  <c:v>215.59068328000006</c:v>
                </c:pt>
                <c:pt idx="6">
                  <c:v>215.59068328000006</c:v>
                </c:pt>
                <c:pt idx="7">
                  <c:v>215.59068328000006</c:v>
                </c:pt>
                <c:pt idx="8">
                  <c:v>215.59068328000006</c:v>
                </c:pt>
                <c:pt idx="9">
                  <c:v>215.59068328000006</c:v>
                </c:pt>
                <c:pt idx="10">
                  <c:v>215.59068328000006</c:v>
                </c:pt>
                <c:pt idx="11">
                  <c:v>215.59068328000006</c:v>
                </c:pt>
                <c:pt idx="12">
                  <c:v>215.59068328000006</c:v>
                </c:pt>
                <c:pt idx="13">
                  <c:v>215.59068328000006</c:v>
                </c:pt>
                <c:pt idx="14">
                  <c:v>215.59068328000006</c:v>
                </c:pt>
                <c:pt idx="15">
                  <c:v>215.59068328000006</c:v>
                </c:pt>
                <c:pt idx="16">
                  <c:v>215.59068328000006</c:v>
                </c:pt>
                <c:pt idx="17">
                  <c:v>215.59068328000006</c:v>
                </c:pt>
                <c:pt idx="18">
                  <c:v>215.59068328000006</c:v>
                </c:pt>
                <c:pt idx="19">
                  <c:v>215.59068328000006</c:v>
                </c:pt>
              </c:numCache>
            </c:numRef>
          </c:val>
          <c:smooth val="0"/>
        </c:ser>
        <c:axId val="59706989"/>
        <c:axId val="491990"/>
      </c:lineChart>
      <c:catAx>
        <c:axId val="59706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91990"/>
        <c:crossesAt val="0"/>
        <c:auto val="1"/>
        <c:lblOffset val="100"/>
        <c:tickLblSkip val="1"/>
        <c:noMultiLvlLbl val="0"/>
      </c:catAx>
      <c:valAx>
        <c:axId val="491990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06989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525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4"/>
  <sheetViews>
    <sheetView showGridLines="0" zoomScalePageLayoutView="0" workbookViewId="0" topLeftCell="A13">
      <selection activeCell="B27" sqref="B27:L2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2544</v>
      </c>
      <c r="B7" s="35">
        <v>1.85</v>
      </c>
      <c r="C7" s="35">
        <v>16.06</v>
      </c>
      <c r="D7" s="35">
        <v>10.89</v>
      </c>
      <c r="E7" s="35">
        <v>9.85</v>
      </c>
      <c r="F7" s="35">
        <v>76.88</v>
      </c>
      <c r="G7" s="35">
        <v>22.81</v>
      </c>
      <c r="H7" s="35">
        <v>74.91</v>
      </c>
      <c r="I7" s="35">
        <v>24.31</v>
      </c>
      <c r="J7" s="35">
        <v>6.89</v>
      </c>
      <c r="K7" s="35">
        <v>1.48</v>
      </c>
      <c r="L7" s="35">
        <v>0.59</v>
      </c>
      <c r="M7" s="35">
        <v>0.38</v>
      </c>
      <c r="N7" s="36">
        <f>SUM(B7:M7)</f>
        <v>246.89999999999998</v>
      </c>
      <c r="O7" s="37">
        <f>+N7*1000000/(365*86400)</f>
        <v>7.829147640791476</v>
      </c>
      <c r="P7" s="38">
        <f aca="true" t="shared" si="0" ref="P7:P26">$N$35</f>
        <v>215.59068328000006</v>
      </c>
      <c r="Q7" s="33"/>
    </row>
    <row r="8" spans="1:17" ht="15" customHeight="1">
      <c r="A8" s="32">
        <v>2545</v>
      </c>
      <c r="B8" s="35">
        <v>0.3</v>
      </c>
      <c r="C8" s="35">
        <v>21.093</v>
      </c>
      <c r="D8" s="35">
        <v>6.532</v>
      </c>
      <c r="E8" s="35">
        <v>7.847</v>
      </c>
      <c r="F8" s="35">
        <v>26.762</v>
      </c>
      <c r="G8" s="35">
        <v>165.435</v>
      </c>
      <c r="H8" s="35">
        <v>45.746</v>
      </c>
      <c r="I8" s="35">
        <v>20.955</v>
      </c>
      <c r="J8" s="35">
        <v>8.159</v>
      </c>
      <c r="K8" s="35">
        <v>2.742</v>
      </c>
      <c r="L8" s="35">
        <v>1.616</v>
      </c>
      <c r="M8" s="35">
        <v>1.116</v>
      </c>
      <c r="N8" s="36">
        <f aca="true" t="shared" si="1" ref="N8:N20">SUM(B8:M8)</f>
        <v>308.30299999999994</v>
      </c>
      <c r="O8" s="37">
        <f aca="true" t="shared" si="2" ref="O8:O27">+N8*1000000/(365*86400)</f>
        <v>9.776223997970572</v>
      </c>
      <c r="P8" s="38">
        <f t="shared" si="0"/>
        <v>215.59068328000006</v>
      </c>
      <c r="Q8" s="33"/>
    </row>
    <row r="9" spans="1:17" ht="15" customHeight="1">
      <c r="A9" s="32">
        <v>2546</v>
      </c>
      <c r="B9" s="35">
        <v>2.212</v>
      </c>
      <c r="C9" s="35">
        <v>3.821</v>
      </c>
      <c r="D9" s="35">
        <v>9.069</v>
      </c>
      <c r="E9" s="35">
        <v>21.355</v>
      </c>
      <c r="F9" s="35">
        <v>10.397</v>
      </c>
      <c r="G9" s="35">
        <v>53.457</v>
      </c>
      <c r="H9" s="35">
        <v>3.281</v>
      </c>
      <c r="I9" s="35">
        <v>1.503</v>
      </c>
      <c r="J9" s="35">
        <v>0.625</v>
      </c>
      <c r="K9" s="35">
        <v>0.344</v>
      </c>
      <c r="L9" s="35">
        <v>0.203</v>
      </c>
      <c r="M9" s="35">
        <v>0.147</v>
      </c>
      <c r="N9" s="36">
        <f t="shared" si="1"/>
        <v>106.41400000000002</v>
      </c>
      <c r="O9" s="37">
        <f t="shared" si="2"/>
        <v>3.374365804160325</v>
      </c>
      <c r="P9" s="38">
        <f t="shared" si="0"/>
        <v>215.59068328000006</v>
      </c>
      <c r="Q9" s="33"/>
    </row>
    <row r="10" spans="1:17" ht="15" customHeight="1">
      <c r="A10" s="32">
        <v>2547</v>
      </c>
      <c r="B10" s="35">
        <v>2.326</v>
      </c>
      <c r="C10" s="35">
        <v>4.88</v>
      </c>
      <c r="D10" s="35">
        <v>4.132</v>
      </c>
      <c r="E10" s="35">
        <v>1.203</v>
      </c>
      <c r="F10" s="35">
        <v>5.646</v>
      </c>
      <c r="G10" s="35">
        <v>42.794</v>
      </c>
      <c r="H10" s="35">
        <v>6.022</v>
      </c>
      <c r="I10" s="35">
        <v>0.721</v>
      </c>
      <c r="J10" s="35">
        <v>0.284</v>
      </c>
      <c r="K10" s="35">
        <v>0</v>
      </c>
      <c r="L10" s="35">
        <v>0</v>
      </c>
      <c r="M10" s="35">
        <v>0</v>
      </c>
      <c r="N10" s="36">
        <f t="shared" si="1"/>
        <v>68.00800000000001</v>
      </c>
      <c r="O10" s="37">
        <f t="shared" si="2"/>
        <v>2.1565195332318625</v>
      </c>
      <c r="P10" s="38">
        <f t="shared" si="0"/>
        <v>215.59068328000006</v>
      </c>
      <c r="Q10" s="33"/>
    </row>
    <row r="11" spans="1:17" ht="15" customHeight="1">
      <c r="A11" s="32">
        <v>2548</v>
      </c>
      <c r="B11" s="35">
        <v>9.288864</v>
      </c>
      <c r="C11" s="35">
        <v>6.365088000000002</v>
      </c>
      <c r="D11" s="35">
        <v>6.086880000000002</v>
      </c>
      <c r="E11" s="35">
        <v>7.985952000000001</v>
      </c>
      <c r="F11" s="35">
        <v>6.0298560000000005</v>
      </c>
      <c r="G11" s="35">
        <v>137.03039999999996</v>
      </c>
      <c r="H11" s="35">
        <v>39.66537599999999</v>
      </c>
      <c r="I11" s="35">
        <v>4.987007999999999</v>
      </c>
      <c r="J11" s="35">
        <v>2.3448960000000003</v>
      </c>
      <c r="K11" s="35">
        <v>12.982463999999997</v>
      </c>
      <c r="L11" s="35">
        <v>12.000960000000003</v>
      </c>
      <c r="M11" s="35">
        <v>12.587616000000008</v>
      </c>
      <c r="N11" s="36">
        <f t="shared" si="1"/>
        <v>257.35535999999996</v>
      </c>
      <c r="O11" s="37">
        <f t="shared" si="2"/>
        <v>8.160684931506848</v>
      </c>
      <c r="P11" s="38">
        <f t="shared" si="0"/>
        <v>215.59068328000006</v>
      </c>
      <c r="Q11" s="33"/>
    </row>
    <row r="12" spans="1:17" ht="15" customHeight="1">
      <c r="A12" s="32">
        <v>2549</v>
      </c>
      <c r="B12" s="35">
        <v>9.947232</v>
      </c>
      <c r="C12" s="35">
        <v>85.25952000000001</v>
      </c>
      <c r="D12" s="35">
        <v>59.045759999999994</v>
      </c>
      <c r="E12" s="35">
        <v>44.94528</v>
      </c>
      <c r="F12" s="35">
        <v>96.01632000000004</v>
      </c>
      <c r="G12" s="35">
        <v>206.15039999999996</v>
      </c>
      <c r="H12" s="35">
        <v>75.6</v>
      </c>
      <c r="I12" s="35">
        <v>5.932310400000009</v>
      </c>
      <c r="J12" s="35">
        <v>0.07197120000000005</v>
      </c>
      <c r="K12" s="35">
        <v>0.07344000000000005</v>
      </c>
      <c r="L12" s="35">
        <v>0.6073919999999999</v>
      </c>
      <c r="M12" s="35">
        <v>0.6246720000000002</v>
      </c>
      <c r="N12" s="36">
        <f t="shared" si="1"/>
        <v>584.2742976000001</v>
      </c>
      <c r="O12" s="37">
        <f t="shared" si="2"/>
        <v>18.527216438356167</v>
      </c>
      <c r="P12" s="38">
        <f t="shared" si="0"/>
        <v>215.59068328000006</v>
      </c>
      <c r="Q12" s="33"/>
    </row>
    <row r="13" spans="1:17" ht="15" customHeight="1">
      <c r="A13" s="32">
        <v>2550</v>
      </c>
      <c r="B13" s="35">
        <v>1.423008</v>
      </c>
      <c r="C13" s="35">
        <v>51.847776</v>
      </c>
      <c r="D13" s="35">
        <v>7.506432</v>
      </c>
      <c r="E13" s="35">
        <v>5.4656640000000065</v>
      </c>
      <c r="F13" s="35">
        <v>14.176512</v>
      </c>
      <c r="G13" s="35">
        <v>30.734207999999995</v>
      </c>
      <c r="H13" s="35">
        <v>11.435040000000003</v>
      </c>
      <c r="I13" s="35">
        <v>3.2296320000000005</v>
      </c>
      <c r="J13" s="35">
        <v>0.7637760000000001</v>
      </c>
      <c r="K13" s="35">
        <v>0.8320320000000003</v>
      </c>
      <c r="L13" s="35">
        <v>0.6467039999999997</v>
      </c>
      <c r="M13" s="35">
        <v>0.6600959999999997</v>
      </c>
      <c r="N13" s="36">
        <f t="shared" si="1"/>
        <v>128.72088000000002</v>
      </c>
      <c r="O13" s="37">
        <f t="shared" si="2"/>
        <v>4.081712328767124</v>
      </c>
      <c r="P13" s="38">
        <f t="shared" si="0"/>
        <v>215.59068328000006</v>
      </c>
      <c r="Q13" s="33"/>
    </row>
    <row r="14" spans="1:17" ht="15" customHeight="1">
      <c r="A14" s="32">
        <v>2551</v>
      </c>
      <c r="B14" s="35">
        <v>0.6635519999999997</v>
      </c>
      <c r="C14" s="35">
        <v>5.070816000000001</v>
      </c>
      <c r="D14" s="35">
        <v>2.2956479999999995</v>
      </c>
      <c r="E14" s="35">
        <v>2.8728</v>
      </c>
      <c r="F14" s="35">
        <v>4.264704000000001</v>
      </c>
      <c r="G14" s="35">
        <v>20.64528</v>
      </c>
      <c r="H14" s="35">
        <v>25.57008</v>
      </c>
      <c r="I14" s="35">
        <v>30.973536000000003</v>
      </c>
      <c r="J14" s="35">
        <v>1.1975040000000001</v>
      </c>
      <c r="K14" s="35">
        <v>0.40176</v>
      </c>
      <c r="L14" s="35">
        <v>0.372384</v>
      </c>
      <c r="M14" s="35">
        <v>0.540864</v>
      </c>
      <c r="N14" s="36">
        <f t="shared" si="1"/>
        <v>94.86892799999998</v>
      </c>
      <c r="O14" s="37">
        <f t="shared" si="2"/>
        <v>3.008273972602739</v>
      </c>
      <c r="P14" s="38">
        <f t="shared" si="0"/>
        <v>215.59068328000006</v>
      </c>
      <c r="Q14" s="33"/>
    </row>
    <row r="15" spans="1:17" ht="15" customHeight="1">
      <c r="A15" s="32">
        <v>2552</v>
      </c>
      <c r="B15" s="35">
        <v>0.7119360000000003</v>
      </c>
      <c r="C15" s="35">
        <v>1.882656</v>
      </c>
      <c r="D15" s="35">
        <v>5.22288</v>
      </c>
      <c r="E15" s="35">
        <v>7.771679999999998</v>
      </c>
      <c r="F15" s="35">
        <v>10.776672000000001</v>
      </c>
      <c r="G15" s="35">
        <v>30.631392</v>
      </c>
      <c r="H15" s="35">
        <v>17.534879999999998</v>
      </c>
      <c r="I15" s="35">
        <v>1.28304</v>
      </c>
      <c r="J15" s="35">
        <v>0.533088</v>
      </c>
      <c r="K15" s="35">
        <v>0.9961920000000003</v>
      </c>
      <c r="L15" s="35">
        <v>0.962496</v>
      </c>
      <c r="M15" s="35">
        <v>0.4103999999999999</v>
      </c>
      <c r="N15" s="36">
        <f t="shared" si="1"/>
        <v>78.71731199999999</v>
      </c>
      <c r="O15" s="37">
        <f t="shared" si="2"/>
        <v>2.496109589041096</v>
      </c>
      <c r="P15" s="38">
        <f t="shared" si="0"/>
        <v>215.59068328000006</v>
      </c>
      <c r="Q15" s="33"/>
    </row>
    <row r="16" spans="1:17" ht="15" customHeight="1">
      <c r="A16" s="32">
        <v>2553</v>
      </c>
      <c r="B16" s="35">
        <v>27.92275200000002</v>
      </c>
      <c r="C16" s="35">
        <v>2.3803200000000015</v>
      </c>
      <c r="D16" s="35">
        <v>2.334528</v>
      </c>
      <c r="E16" s="35">
        <v>0.5123520000000003</v>
      </c>
      <c r="F16" s="35">
        <v>59.436288000000005</v>
      </c>
      <c r="G16" s="35">
        <v>49.01472000000001</v>
      </c>
      <c r="H16" s="35">
        <v>29.011391999999997</v>
      </c>
      <c r="I16" s="35">
        <v>2.4788159999999992</v>
      </c>
      <c r="J16" s="35">
        <v>0.1408320000000001</v>
      </c>
      <c r="K16" s="35">
        <v>0.1460160000000001</v>
      </c>
      <c r="L16" s="35">
        <v>0.1451520000000001</v>
      </c>
      <c r="M16" s="35">
        <v>0.1805760000000001</v>
      </c>
      <c r="N16" s="36">
        <f t="shared" si="1"/>
        <v>173.70374400000003</v>
      </c>
      <c r="O16" s="37">
        <f t="shared" si="2"/>
        <v>5.508109589041097</v>
      </c>
      <c r="P16" s="38">
        <f t="shared" si="0"/>
        <v>215.59068328000006</v>
      </c>
      <c r="Q16" s="33"/>
    </row>
    <row r="17" spans="1:17" ht="15" customHeight="1">
      <c r="A17" s="32">
        <v>2554</v>
      </c>
      <c r="B17" s="35">
        <v>12.272255999999999</v>
      </c>
      <c r="C17" s="35">
        <v>60.754751999999996</v>
      </c>
      <c r="D17" s="35">
        <v>20.103552</v>
      </c>
      <c r="E17" s="35">
        <v>38.796192000000005</v>
      </c>
      <c r="F17" s="35">
        <v>338.7303360000001</v>
      </c>
      <c r="G17" s="35">
        <v>122.30784000000001</v>
      </c>
      <c r="H17" s="35">
        <v>146.47392000000005</v>
      </c>
      <c r="I17" s="35">
        <v>5.0474879999999995</v>
      </c>
      <c r="J17" s="35">
        <v>2.21184</v>
      </c>
      <c r="K17" s="35">
        <v>5.655743999999999</v>
      </c>
      <c r="L17" s="35">
        <v>1.953504</v>
      </c>
      <c r="M17" s="35">
        <v>6.7927680000000015</v>
      </c>
      <c r="N17" s="36">
        <f t="shared" si="1"/>
        <v>761.1001920000002</v>
      </c>
      <c r="O17" s="37">
        <f t="shared" si="2"/>
        <v>24.134328767123296</v>
      </c>
      <c r="P17" s="38">
        <f t="shared" si="0"/>
        <v>215.59068328000006</v>
      </c>
      <c r="Q17" s="33"/>
    </row>
    <row r="18" spans="1:17" ht="15" customHeight="1">
      <c r="A18" s="32">
        <v>2555</v>
      </c>
      <c r="B18" s="35">
        <v>1.5215039999999993</v>
      </c>
      <c r="C18" s="35">
        <v>19.91692800000001</v>
      </c>
      <c r="D18" s="35">
        <v>26.065152</v>
      </c>
      <c r="E18" s="35">
        <v>3.301344000000002</v>
      </c>
      <c r="F18" s="35">
        <v>15.513119999999999</v>
      </c>
      <c r="G18" s="35">
        <v>205.94304</v>
      </c>
      <c r="H18" s="35">
        <v>30.441312000000007</v>
      </c>
      <c r="I18" s="35">
        <v>7.860671999999994</v>
      </c>
      <c r="J18" s="35">
        <v>2.4831359999999996</v>
      </c>
      <c r="K18" s="35">
        <v>7.6645439999999985</v>
      </c>
      <c r="L18" s="35">
        <v>6.3253439999999985</v>
      </c>
      <c r="M18" s="35">
        <v>0.744768</v>
      </c>
      <c r="N18" s="36">
        <f t="shared" si="1"/>
        <v>327.7808639999999</v>
      </c>
      <c r="O18" s="37">
        <f t="shared" si="2"/>
        <v>10.393863013698626</v>
      </c>
      <c r="P18" s="38">
        <f t="shared" si="0"/>
        <v>215.59068328000006</v>
      </c>
      <c r="Q18" s="33"/>
    </row>
    <row r="19" spans="1:17" ht="15" customHeight="1">
      <c r="A19" s="32">
        <v>2556</v>
      </c>
      <c r="B19" s="35">
        <v>1.731456</v>
      </c>
      <c r="C19" s="35">
        <v>7.6956479999999985</v>
      </c>
      <c r="D19" s="35">
        <v>0.23932800000000004</v>
      </c>
      <c r="E19" s="35">
        <v>0.06825600000000004</v>
      </c>
      <c r="F19" s="35">
        <v>13.595040000000004</v>
      </c>
      <c r="G19" s="35">
        <v>31.106591999999996</v>
      </c>
      <c r="H19" s="35">
        <v>52.297920000000005</v>
      </c>
      <c r="I19" s="35">
        <v>5.7170879999999995</v>
      </c>
      <c r="J19" s="35">
        <v>1.6269119999999995</v>
      </c>
      <c r="K19" s="35">
        <v>0.09936000000000003</v>
      </c>
      <c r="L19" s="35">
        <v>0.07948800000000004</v>
      </c>
      <c r="M19" s="35">
        <v>2.2654080000000003</v>
      </c>
      <c r="N19" s="36">
        <f t="shared" si="1"/>
        <v>116.522496</v>
      </c>
      <c r="O19" s="37">
        <f t="shared" si="2"/>
        <v>3.694904109589041</v>
      </c>
      <c r="P19" s="38">
        <f t="shared" si="0"/>
        <v>215.59068328000006</v>
      </c>
      <c r="Q19" s="33"/>
    </row>
    <row r="20" spans="1:17" ht="15" customHeight="1">
      <c r="A20" s="32">
        <v>2557</v>
      </c>
      <c r="B20" s="35">
        <v>0.789696</v>
      </c>
      <c r="C20" s="35">
        <v>2.6369279999999993</v>
      </c>
      <c r="D20" s="35">
        <v>4.935167999999997</v>
      </c>
      <c r="E20" s="35">
        <v>9.446111999999998</v>
      </c>
      <c r="F20" s="35">
        <v>10.355903999999997</v>
      </c>
      <c r="G20" s="35">
        <v>30.362688</v>
      </c>
      <c r="H20" s="35">
        <v>13.548384000000002</v>
      </c>
      <c r="I20" s="35">
        <v>13.598496000000004</v>
      </c>
      <c r="J20" s="35">
        <v>8.016192</v>
      </c>
      <c r="K20" s="35">
        <v>8.89488</v>
      </c>
      <c r="L20" s="35">
        <v>1.0177919999999998</v>
      </c>
      <c r="M20" s="35">
        <v>1.0523520000000008</v>
      </c>
      <c r="N20" s="36">
        <f t="shared" si="1"/>
        <v>104.654592</v>
      </c>
      <c r="O20" s="37">
        <f t="shared" si="2"/>
        <v>3.3185753424657536</v>
      </c>
      <c r="P20" s="38">
        <f t="shared" si="0"/>
        <v>215.59068328000006</v>
      </c>
      <c r="Q20" s="33"/>
    </row>
    <row r="21" spans="1:17" ht="15" customHeight="1">
      <c r="A21" s="32">
        <v>2558</v>
      </c>
      <c r="B21" s="35">
        <v>1.48</v>
      </c>
      <c r="C21" s="35">
        <v>3.82</v>
      </c>
      <c r="D21" s="35">
        <v>0.87</v>
      </c>
      <c r="E21" s="35">
        <v>0.37</v>
      </c>
      <c r="F21" s="35">
        <v>5.2</v>
      </c>
      <c r="G21" s="35">
        <v>47.85</v>
      </c>
      <c r="H21" s="35">
        <v>4.83</v>
      </c>
      <c r="I21" s="35">
        <v>2.25</v>
      </c>
      <c r="J21" s="35">
        <v>2.27</v>
      </c>
      <c r="K21" s="35">
        <v>1.95</v>
      </c>
      <c r="L21" s="35">
        <v>2.66</v>
      </c>
      <c r="M21" s="35">
        <v>1.86</v>
      </c>
      <c r="N21" s="36">
        <f aca="true" t="shared" si="3" ref="N21:N26">SUM(B21:M21)</f>
        <v>75.41</v>
      </c>
      <c r="O21" s="37">
        <f t="shared" si="2"/>
        <v>2.3912354134956875</v>
      </c>
      <c r="P21" s="38">
        <f t="shared" si="0"/>
        <v>215.59068328000006</v>
      </c>
      <c r="Q21" s="33"/>
    </row>
    <row r="22" spans="1:17" ht="15" customHeight="1">
      <c r="A22" s="32">
        <v>2559</v>
      </c>
      <c r="B22" s="35">
        <v>2.21</v>
      </c>
      <c r="C22" s="35">
        <v>2.49</v>
      </c>
      <c r="D22" s="35">
        <v>2.77</v>
      </c>
      <c r="E22" s="35">
        <v>2.75</v>
      </c>
      <c r="F22" s="35">
        <v>20.47</v>
      </c>
      <c r="G22" s="35">
        <v>86.86</v>
      </c>
      <c r="H22" s="35">
        <v>31.45</v>
      </c>
      <c r="I22" s="35">
        <v>8.61</v>
      </c>
      <c r="J22" s="35">
        <v>2.89</v>
      </c>
      <c r="K22" s="35">
        <v>5.63</v>
      </c>
      <c r="L22" s="35">
        <v>0.81</v>
      </c>
      <c r="M22" s="35">
        <v>0.6</v>
      </c>
      <c r="N22" s="36">
        <f t="shared" si="3"/>
        <v>167.54</v>
      </c>
      <c r="O22" s="37">
        <f t="shared" si="2"/>
        <v>5.312658548959919</v>
      </c>
      <c r="P22" s="38">
        <f t="shared" si="0"/>
        <v>215.59068328000006</v>
      </c>
      <c r="Q22" s="33"/>
    </row>
    <row r="23" spans="1:17" ht="15" customHeight="1">
      <c r="A23" s="32">
        <v>2560</v>
      </c>
      <c r="B23" s="35">
        <v>0</v>
      </c>
      <c r="C23" s="35">
        <v>3.89</v>
      </c>
      <c r="D23" s="35">
        <v>10.1</v>
      </c>
      <c r="E23" s="35">
        <v>33.96</v>
      </c>
      <c r="F23" s="35">
        <v>55.34</v>
      </c>
      <c r="G23" s="35">
        <v>73.03</v>
      </c>
      <c r="H23" s="35">
        <v>164.19</v>
      </c>
      <c r="I23" s="35">
        <v>10.83</v>
      </c>
      <c r="J23" s="35">
        <v>5.3</v>
      </c>
      <c r="K23" s="35">
        <v>3.35</v>
      </c>
      <c r="L23" s="35">
        <v>1.38</v>
      </c>
      <c r="M23" s="35">
        <v>1.77</v>
      </c>
      <c r="N23" s="36">
        <f t="shared" si="3"/>
        <v>363.14</v>
      </c>
      <c r="O23" s="37">
        <f t="shared" si="2"/>
        <v>11.515093860984273</v>
      </c>
      <c r="P23" s="38">
        <f t="shared" si="0"/>
        <v>215.59068328000006</v>
      </c>
      <c r="Q23" s="33"/>
    </row>
    <row r="24" spans="1:17" ht="15" customHeight="1">
      <c r="A24" s="32">
        <v>2561</v>
      </c>
      <c r="B24" s="35">
        <v>1.1</v>
      </c>
      <c r="C24" s="35">
        <v>4.7</v>
      </c>
      <c r="D24" s="35">
        <v>8.05</v>
      </c>
      <c r="E24" s="35">
        <v>26.61</v>
      </c>
      <c r="F24" s="35">
        <v>53.72</v>
      </c>
      <c r="G24" s="35">
        <v>16.7</v>
      </c>
      <c r="H24" s="35">
        <v>27.48</v>
      </c>
      <c r="I24" s="35">
        <v>6.89</v>
      </c>
      <c r="J24" s="35">
        <v>2.33</v>
      </c>
      <c r="K24" s="35">
        <v>1.3</v>
      </c>
      <c r="L24" s="35">
        <v>0.72</v>
      </c>
      <c r="M24" s="35">
        <v>1.58</v>
      </c>
      <c r="N24" s="36">
        <f t="shared" si="3"/>
        <v>151.18000000000004</v>
      </c>
      <c r="O24" s="37">
        <f t="shared" si="2"/>
        <v>4.793886352105531</v>
      </c>
      <c r="P24" s="38">
        <f t="shared" si="0"/>
        <v>215.59068328000006</v>
      </c>
      <c r="Q24" s="33"/>
    </row>
    <row r="25" spans="1:17" ht="15" customHeight="1">
      <c r="A25" s="32">
        <v>2562</v>
      </c>
      <c r="B25" s="35">
        <v>3.11</v>
      </c>
      <c r="C25" s="35">
        <v>3.34</v>
      </c>
      <c r="D25" s="35">
        <v>2.81</v>
      </c>
      <c r="E25" s="35">
        <v>2.74</v>
      </c>
      <c r="F25" s="35">
        <v>23.64</v>
      </c>
      <c r="G25" s="35">
        <v>37.68</v>
      </c>
      <c r="H25" s="35">
        <v>3.25</v>
      </c>
      <c r="I25" s="35">
        <v>1.95</v>
      </c>
      <c r="J25" s="35">
        <v>1.91</v>
      </c>
      <c r="K25" s="35">
        <v>1.14</v>
      </c>
      <c r="L25" s="35">
        <v>1.08</v>
      </c>
      <c r="M25" s="35">
        <v>0.88</v>
      </c>
      <c r="N25" s="36">
        <f t="shared" si="3"/>
        <v>83.52999999999999</v>
      </c>
      <c r="O25" s="37">
        <f t="shared" si="2"/>
        <v>2.6487189244038554</v>
      </c>
      <c r="P25" s="38">
        <f t="shared" si="0"/>
        <v>215.59068328000006</v>
      </c>
      <c r="Q25" s="33"/>
    </row>
    <row r="26" spans="1:17" ht="15" customHeight="1">
      <c r="A26" s="32">
        <v>2563</v>
      </c>
      <c r="B26" s="35">
        <v>2.64</v>
      </c>
      <c r="C26" s="35">
        <v>2.98</v>
      </c>
      <c r="D26" s="35">
        <v>4.46</v>
      </c>
      <c r="E26" s="35">
        <v>4.72</v>
      </c>
      <c r="F26" s="35">
        <v>56.57</v>
      </c>
      <c r="G26" s="35">
        <v>18.31</v>
      </c>
      <c r="H26" s="35">
        <v>10.36</v>
      </c>
      <c r="I26" s="35">
        <v>7.45</v>
      </c>
      <c r="J26" s="35">
        <v>1.88</v>
      </c>
      <c r="K26" s="35">
        <v>1.48</v>
      </c>
      <c r="L26" s="35">
        <v>1.35</v>
      </c>
      <c r="M26" s="35">
        <v>1.49</v>
      </c>
      <c r="N26" s="36">
        <f t="shared" si="3"/>
        <v>113.69</v>
      </c>
      <c r="O26" s="37">
        <f t="shared" si="2"/>
        <v>3.6050862506341956</v>
      </c>
      <c r="P26" s="38">
        <f t="shared" si="0"/>
        <v>215.59068328000006</v>
      </c>
      <c r="Q26" s="33"/>
    </row>
    <row r="27" spans="1:17" ht="15" customHeight="1">
      <c r="A27" s="41">
        <v>2564</v>
      </c>
      <c r="B27" s="42">
        <v>0.6070464000000003</v>
      </c>
      <c r="C27" s="42">
        <v>0.6488640000000003</v>
      </c>
      <c r="D27" s="42">
        <v>0.6578496000000006</v>
      </c>
      <c r="E27" s="42">
        <v>0.6115392000000007</v>
      </c>
      <c r="F27" s="42">
        <v>4.924972800000001</v>
      </c>
      <c r="G27" s="42">
        <v>125.85585600000009</v>
      </c>
      <c r="H27" s="42">
        <v>77.73364800000006</v>
      </c>
      <c r="I27" s="42">
        <v>19.491840000000014</v>
      </c>
      <c r="J27" s="42">
        <v>1.9319040000000016</v>
      </c>
      <c r="K27" s="42">
        <v>1.088899200000001</v>
      </c>
      <c r="L27" s="42">
        <v>2.209507200000002</v>
      </c>
      <c r="M27" s="42"/>
      <c r="N27" s="43">
        <f>SUM(B27:M27)</f>
        <v>235.76192640000016</v>
      </c>
      <c r="O27" s="44">
        <f t="shared" si="2"/>
        <v>7.475961643835621</v>
      </c>
      <c r="P27" s="38"/>
      <c r="Q27" s="33"/>
    </row>
    <row r="28" spans="1:17" ht="15" customHeight="1">
      <c r="A28" s="32">
        <v>2565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37"/>
      <c r="P28" s="38"/>
      <c r="Q28" s="33"/>
    </row>
    <row r="29" spans="1:17" ht="15" customHeight="1">
      <c r="A29" s="32">
        <v>2566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37"/>
      <c r="P29" s="38"/>
      <c r="Q29" s="33"/>
    </row>
    <row r="30" spans="1:17" ht="15" customHeight="1">
      <c r="A30" s="32">
        <v>2567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38"/>
      <c r="Q30" s="33"/>
    </row>
    <row r="31" spans="1:17" ht="15" customHeight="1">
      <c r="A31" s="32">
        <v>2568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7"/>
      <c r="P31" s="38"/>
      <c r="Q31" s="33"/>
    </row>
    <row r="32" spans="1:17" ht="15" customHeight="1">
      <c r="A32" s="32">
        <v>2569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37"/>
      <c r="P32" s="38"/>
      <c r="Q32" s="33"/>
    </row>
    <row r="33" spans="1:17" ht="15" customHeight="1">
      <c r="A33" s="32">
        <v>2570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7"/>
      <c r="P33" s="38"/>
      <c r="Q33" s="33"/>
    </row>
    <row r="34" spans="1:17" ht="15" customHeight="1">
      <c r="A34" s="34" t="s">
        <v>19</v>
      </c>
      <c r="B34" s="39">
        <f>MAX(B7:B26)</f>
        <v>27.92275200000002</v>
      </c>
      <c r="C34" s="39">
        <f aca="true" t="shared" si="4" ref="C34:N34">MAX(C7:C26)</f>
        <v>85.25952000000001</v>
      </c>
      <c r="D34" s="39">
        <f t="shared" si="4"/>
        <v>59.045759999999994</v>
      </c>
      <c r="E34" s="39">
        <f t="shared" si="4"/>
        <v>44.94528</v>
      </c>
      <c r="F34" s="39">
        <f t="shared" si="4"/>
        <v>338.7303360000001</v>
      </c>
      <c r="G34" s="39">
        <f t="shared" si="4"/>
        <v>206.15039999999996</v>
      </c>
      <c r="H34" s="39">
        <f t="shared" si="4"/>
        <v>164.19</v>
      </c>
      <c r="I34" s="39">
        <f t="shared" si="4"/>
        <v>30.973536000000003</v>
      </c>
      <c r="J34" s="39">
        <f t="shared" si="4"/>
        <v>8.159</v>
      </c>
      <c r="K34" s="39">
        <f t="shared" si="4"/>
        <v>12.982463999999997</v>
      </c>
      <c r="L34" s="39">
        <f t="shared" si="4"/>
        <v>12.000960000000003</v>
      </c>
      <c r="M34" s="39">
        <f t="shared" si="4"/>
        <v>12.587616000000008</v>
      </c>
      <c r="N34" s="39">
        <f t="shared" si="4"/>
        <v>761.1001920000002</v>
      </c>
      <c r="O34" s="37">
        <f>+N34*1000000/(365*86400)</f>
        <v>24.134328767123296</v>
      </c>
      <c r="P34" s="40"/>
      <c r="Q34" s="33"/>
    </row>
    <row r="35" spans="1:17" ht="15" customHeight="1">
      <c r="A35" s="34" t="s">
        <v>16</v>
      </c>
      <c r="B35" s="39">
        <f>AVERAGE(B7:B26)</f>
        <v>4.1750128</v>
      </c>
      <c r="C35" s="39">
        <f aca="true" t="shared" si="5" ref="C35:M35">AVERAGE(C7:C26)</f>
        <v>15.5442216</v>
      </c>
      <c r="D35" s="39">
        <f t="shared" si="5"/>
        <v>9.675916400000002</v>
      </c>
      <c r="E35" s="39">
        <f t="shared" si="5"/>
        <v>11.6285316</v>
      </c>
      <c r="F35" s="39">
        <f t="shared" si="5"/>
        <v>45.17598760000001</v>
      </c>
      <c r="G35" s="39">
        <f t="shared" si="5"/>
        <v>71.44262799999998</v>
      </c>
      <c r="H35" s="39">
        <f t="shared" si="5"/>
        <v>40.65486520000001</v>
      </c>
      <c r="I35" s="39">
        <f t="shared" si="5"/>
        <v>8.328854319999998</v>
      </c>
      <c r="J35" s="39">
        <f t="shared" si="5"/>
        <v>2.5964073599999997</v>
      </c>
      <c r="K35" s="39">
        <f t="shared" si="5"/>
        <v>2.8581215999999996</v>
      </c>
      <c r="L35" s="39">
        <f t="shared" si="5"/>
        <v>1.7260107999999998</v>
      </c>
      <c r="M35" s="39">
        <f t="shared" si="5"/>
        <v>1.784126000000001</v>
      </c>
      <c r="N35" s="39">
        <f>SUM(B35:M35)</f>
        <v>215.59068328000006</v>
      </c>
      <c r="O35" s="37">
        <f>+N35*1000000/(365*86400)</f>
        <v>6.836335720446476</v>
      </c>
      <c r="P35" s="40"/>
      <c r="Q35" s="33"/>
    </row>
    <row r="36" spans="1:17" ht="15" customHeight="1">
      <c r="A36" s="34" t="s">
        <v>20</v>
      </c>
      <c r="B36" s="39">
        <f>MIN(B7:B26)</f>
        <v>0</v>
      </c>
      <c r="C36" s="39">
        <f aca="true" t="shared" si="6" ref="C36:N36">MIN(C7:C26)</f>
        <v>1.882656</v>
      </c>
      <c r="D36" s="39">
        <f t="shared" si="6"/>
        <v>0.23932800000000004</v>
      </c>
      <c r="E36" s="39">
        <f t="shared" si="6"/>
        <v>0.06825600000000004</v>
      </c>
      <c r="F36" s="39">
        <f t="shared" si="6"/>
        <v>4.264704000000001</v>
      </c>
      <c r="G36" s="39">
        <f t="shared" si="6"/>
        <v>16.7</v>
      </c>
      <c r="H36" s="39">
        <f t="shared" si="6"/>
        <v>3.25</v>
      </c>
      <c r="I36" s="39">
        <f t="shared" si="6"/>
        <v>0.721</v>
      </c>
      <c r="J36" s="39">
        <f t="shared" si="6"/>
        <v>0.07197120000000005</v>
      </c>
      <c r="K36" s="39">
        <f t="shared" si="6"/>
        <v>0</v>
      </c>
      <c r="L36" s="39">
        <f t="shared" si="6"/>
        <v>0</v>
      </c>
      <c r="M36" s="39">
        <f t="shared" si="6"/>
        <v>0</v>
      </c>
      <c r="N36" s="39">
        <f t="shared" si="6"/>
        <v>68.00800000000001</v>
      </c>
      <c r="O36" s="37">
        <f>+N36*1000000/(365*86400)</f>
        <v>2.1565195332318625</v>
      </c>
      <c r="P36" s="40"/>
      <c r="Q36" s="33"/>
    </row>
    <row r="37" spans="1:15" ht="21" customHeight="1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0"/>
      <c r="O37" s="21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25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24.75" customHeight="1">
      <c r="A45" s="26"/>
      <c r="B45" s="27"/>
      <c r="C45" s="28"/>
      <c r="D45" s="25"/>
      <c r="E45" s="27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/>
    <row r="66" ht="18" customHeight="1"/>
    <row r="67" ht="18" customHeight="1"/>
    <row r="68" ht="18" customHeight="1"/>
    <row r="69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2016-07-13T06:39:59Z</cp:lastPrinted>
  <dcterms:created xsi:type="dcterms:W3CDTF">1994-01-31T08:04:27Z</dcterms:created>
  <dcterms:modified xsi:type="dcterms:W3CDTF">2022-03-16T08:03:40Z</dcterms:modified>
  <cp:category/>
  <cp:version/>
  <cp:contentType/>
  <cp:contentStatus/>
</cp:coreProperties>
</file>