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<sst xmlns="http://schemas.openxmlformats.org/spreadsheetml/2006/main" count="50" uniqueCount="25">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</sst>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27005342"/>
        <c:axId val="41721487"/>
      </c:scatterChart>
      <c:valAx>
        <c:axId val="270053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721487"/>
        <c:crossesAt val="10"/>
        <c:crossBetween val="midCat"/>
        <c:dispUnits/>
        <c:majorUnit val="10"/>
      </c:valAx>
      <c:valAx>
        <c:axId val="4172148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05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48.29769230769231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3444.9523858974353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2553</v>
      </c>
      <c r="B6" s="78">
        <v>54.9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58.69371674972914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79">
        <v>229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79">
        <v>76.25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79">
        <v>25.8</v>
      </c>
      <c r="C9" s="13"/>
      <c r="D9" s="14"/>
      <c r="E9" s="16"/>
      <c r="F9" s="16"/>
      <c r="U9" s="2" t="s">
        <v>16</v>
      </c>
      <c r="V9" s="17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79">
        <v>38.13</v>
      </c>
      <c r="C10" s="13"/>
      <c r="D10" s="14"/>
      <c r="E10" s="18"/>
      <c r="F10" s="19"/>
      <c r="U10" s="2" t="s">
        <v>17</v>
      </c>
      <c r="V10" s="17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79">
        <v>0.73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79">
        <v>42.7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79">
        <v>51.68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79">
        <v>5.95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79">
        <v>23.87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79">
        <v>15.6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79">
        <v>10.05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79">
        <v>53.21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4"/>
      <c r="C37" s="48" t="s">
        <v>2</v>
      </c>
      <c r="D37" s="49">
        <f aca="true" t="shared" si="1" ref="D37:O37">ROUND((((-LN(-LN(1-1/D36)))+$B$83*$B$84)/$B$83),2)</f>
        <v>40.03</v>
      </c>
      <c r="E37" s="48">
        <f t="shared" si="1"/>
        <v>71.59</v>
      </c>
      <c r="F37" s="50">
        <f t="shared" si="1"/>
        <v>91.79</v>
      </c>
      <c r="G37" s="50">
        <f t="shared" si="1"/>
        <v>106.75</v>
      </c>
      <c r="H37" s="50">
        <f t="shared" si="1"/>
        <v>118.64</v>
      </c>
      <c r="I37" s="50">
        <f t="shared" si="1"/>
        <v>150.92</v>
      </c>
      <c r="J37" s="50">
        <f t="shared" si="1"/>
        <v>193.29</v>
      </c>
      <c r="K37" s="50">
        <f t="shared" si="1"/>
        <v>206.73</v>
      </c>
      <c r="L37" s="50">
        <f t="shared" si="1"/>
        <v>248.14</v>
      </c>
      <c r="M37" s="50">
        <f t="shared" si="1"/>
        <v>289.23</v>
      </c>
      <c r="N37" s="50">
        <f t="shared" si="1"/>
        <v>330.18</v>
      </c>
      <c r="O37" s="50">
        <f t="shared" si="1"/>
        <v>384.21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2553</v>
      </c>
      <c r="J41" s="21">
        <v>54.9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2554</v>
      </c>
      <c r="J42" s="21">
        <v>229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2555</v>
      </c>
      <c r="J43" s="21">
        <v>76.25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2556</v>
      </c>
      <c r="J44" s="21">
        <v>25.8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2557</v>
      </c>
      <c r="J45" s="21">
        <v>38.13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2558</v>
      </c>
      <c r="J46" s="21">
        <v>0.73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2559</v>
      </c>
      <c r="J47" s="21">
        <v>42.7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2560</v>
      </c>
      <c r="J48" s="21">
        <v>51.68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2561</v>
      </c>
      <c r="J49" s="21">
        <v>5.95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2562</v>
      </c>
      <c r="J50" s="21">
        <v>23.87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2563</v>
      </c>
      <c r="J51" s="21">
        <v>15.6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2">
        <v>2564</v>
      </c>
      <c r="J52" s="21">
        <v>10.05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2565</v>
      </c>
      <c r="J53" s="21">
        <v>53.21</v>
      </c>
      <c r="K53" s="22"/>
      <c r="S53" s="22"/>
      <c r="Y53" s="6"/>
      <c r="Z53" s="6"/>
      <c r="AA53" s="6"/>
      <c r="AB53" s="6"/>
    </row>
    <row r="54" spans="1:28" ht="18">
      <c r="A54" s="61"/>
      <c r="B54" s="60"/>
      <c r="C54" s="60"/>
      <c r="D54" s="60"/>
      <c r="E54" s="60"/>
      <c r="I54" s="22"/>
      <c r="J54" s="21"/>
      <c r="K54" s="22"/>
      <c r="S54" s="22"/>
      <c r="Y54" s="6"/>
      <c r="Z54" s="6"/>
      <c r="AA54" s="6"/>
      <c r="AB54" s="6"/>
    </row>
    <row r="55" spans="1:28" ht="18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0">
        <f>IF($A$79&gt;=6,VLOOKUP($F$78,$X$3:$AC$38,$A$79-4),VLOOKUP($A$78,$X$3:$AC$38,$A$79+1))</f>
        <v>0.506951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0">
        <f>IF($A$79&gt;=6,VLOOKUP($F$78,$Y$58:$AD$97,$A$79-4),VLOOKUP($A$78,$Y$58:$AD$97,$A$79+1))</f>
        <v>0.997127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1">
        <f>B81/V6</f>
        <v>0.016988649811559283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2">
        <f>V4-(B80/B83)</f>
        <v>18.457121949060014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2023-06-08T03:33:31Z</dcterms:modified>
  <cp:category/>
  <cp:version/>
  <cp:contentType/>
  <cp:contentStatus/>
</cp:coreProperties>
</file>