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W.3A" sheetId="1" r:id="rId1"/>
    <sheet name="dataW.3A" sheetId="2" r:id="rId2"/>
  </sheets>
  <definedNames>
    <definedName name="_xlnm.Print_Area" localSheetId="1">'dataW.3A'!$A:$IV</definedName>
  </definedNames>
  <calcPr fullCalcOnLoad="1"/>
</workbook>
</file>

<file path=xl/sharedStrings.xml><?xml version="1.0" encoding="utf-8"?>
<sst xmlns="http://schemas.openxmlformats.org/spreadsheetml/2006/main" count="48" uniqueCount="30">
  <si>
    <t>ปี</t>
  </si>
  <si>
    <t>-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</si>
  <si>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</si>
  <si>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</si>
  <si>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</si>
  <si>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</si>
  <si>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</si>
  <si>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อ.เกาะคา</t>
  </si>
  <si>
    <t>อ.สบปราบ</t>
  </si>
  <si>
    <t>อ.เถิน</t>
  </si>
  <si>
    <t>(  D A  )</t>
  </si>
  <si>
    <t xml:space="preserve">มีปริมาณน้ำเฉลี่ยทั้งปี            </t>
  </si>
  <si>
    <t>(Runoff)</t>
  </si>
  <si>
    <t xml:space="preserve">เฉลี่ยเป็นความสูงฝน                  </t>
  </si>
  <si>
    <t>(RunoFf*1000/DA.)</t>
  </si>
  <si>
    <t xml:space="preserve">ฝนที่ตกเฉลี่ยในพื้นที่  ต่อปี      </t>
  </si>
  <si>
    <t xml:space="preserve">ดังนั้น Runoff coefficient      </t>
  </si>
  <si>
    <t>%</t>
  </si>
  <si>
    <t>เมืองลำปาง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</si>
  <si>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</si>
  <si>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</si>
  <si>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</si>
  <si>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</si>
  <si>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</si>
  <si>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พื้นที่รับน้ำที่สถานี  W.3A          </t>
  </si>
  <si>
    <t xml:space="preserve"> Runoff  coefficient สถานี W.3A แม่น้ำวัง บ้านดอนชัย อ.เถิน จ.ลำปาง</t>
  </si>
  <si>
    <t>สถานีW.16A</t>
  </si>
  <si>
    <t>สถานีW.15A</t>
  </si>
  <si>
    <t>ปริมาณน้ำฝน</t>
  </si>
  <si>
    <t>เขื่อนกิ่วลม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</si>
</sst>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  <numFmt numFmtId="191" formatCode="0.0000"/>
  </numFmts>
  <fonts count="14">
    <font>
      <sz val="14"/>
      <name val="Cordia New"/>
      <family val="0"/>
    </font>
    <font>
      <sz val="8"/>
      <name val="Cordia New"/>
      <family val="0"/>
    </font>
    <font>
      <sz val="10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sz val="14"/>
      <color indexed="10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3" borderId="2" xfId="0" applyNumberFormat="1" applyFont="1" applyFill="1" applyBorder="1" applyAlignment="1" applyProtection="1">
      <alignment horizontal="center" vertical="center"/>
      <protection/>
    </xf>
    <xf numFmtId="1" fontId="6" fillId="3" borderId="3" xfId="0" applyNumberFormat="1" applyFont="1" applyFill="1" applyBorder="1" applyAlignment="1" applyProtection="1">
      <alignment horizontal="center" vertical="center"/>
      <protection/>
    </xf>
    <xf numFmtId="1" fontId="6" fillId="3" borderId="4" xfId="0" applyNumberFormat="1" applyFont="1" applyFill="1" applyBorder="1" applyAlignment="1" applyProtection="1">
      <alignment horizontal="center" vertical="center"/>
      <protection/>
    </xf>
    <xf numFmtId="1" fontId="6" fillId="3" borderId="3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2" fontId="0" fillId="4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2" fontId="3" fillId="5" borderId="6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8" fillId="0" borderId="0" xfId="0" applyNumberFormat="1" applyFont="1" applyAlignment="1">
      <alignment horizontal="center" vertical="center"/>
    </xf>
    <xf numFmtId="2" fontId="0" fillId="4" borderId="8" xfId="0" applyNumberFormat="1" applyFont="1" applyFill="1" applyBorder="1" applyAlignment="1">
      <alignment horizontal="center" vertical="center"/>
    </xf>
    <xf numFmtId="189" fontId="0" fillId="0" borderId="0" xfId="0" applyNumberFormat="1" applyFont="1" applyAlignment="1">
      <alignment/>
    </xf>
    <xf numFmtId="191" fontId="2" fillId="0" borderId="0" xfId="0" applyNumberFormat="1" applyFont="1" applyBorder="1" applyAlignment="1">
      <alignment horizontal="center"/>
    </xf>
    <xf numFmtId="1" fontId="6" fillId="3" borderId="8" xfId="0" applyNumberFormat="1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 applyProtection="1">
      <alignment horizontal="center" vertical="center"/>
      <protection/>
    </xf>
    <xf numFmtId="2" fontId="0" fillId="0" borderId="3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3" fillId="5" borderId="5" xfId="0" applyNumberFormat="1" applyFont="1" applyFill="1" applyBorder="1" applyAlignment="1" applyProtection="1">
      <alignment horizontal="center" vertical="center"/>
      <protection/>
    </xf>
    <xf numFmtId="2" fontId="3" fillId="5" borderId="5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4" borderId="10" xfId="0" applyFont="1" applyFill="1" applyBorder="1" applyAlignment="1">
      <alignment vertical="center"/>
    </xf>
    <xf numFmtId="187" fontId="0" fillId="0" borderId="2" xfId="0" applyNumberFormat="1" applyFont="1" applyBorder="1" applyAlignment="1">
      <alignment horizontal="center" vertical="center"/>
    </xf>
    <xf numFmtId="187" fontId="0" fillId="0" borderId="8" xfId="0" applyNumberFormat="1" applyFont="1" applyBorder="1" applyAlignment="1">
      <alignment horizontal="center" vertical="center"/>
    </xf>
    <xf numFmtId="187" fontId="8" fillId="0" borderId="8" xfId="0" applyNumberFormat="1" applyFont="1" applyBorder="1" applyAlignment="1">
      <alignment horizontal="center" vertical="center"/>
    </xf>
    <xf numFmtId="187" fontId="3" fillId="5" borderId="5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W.3A แม่น้ำวัง บ้านดอนชัย อ.เถิน จ.ลำปาง
พื้นที่รับน้ำ 8,985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'dataW.3A'!$L$20:$L$72</c:f>
              <c:numCache>
                <c:ptCount val="51"/>
                <c:pt idx="0">
                  <c:v>956.275</c:v>
                </c:pt>
                <c:pt idx="1">
                  <c:v>905.525</c:v>
                </c:pt>
                <c:pt idx="2">
                  <c:v>1281.9</c:v>
                </c:pt>
                <c:pt idx="3">
                  <c:v>1228.65</c:v>
                </c:pt>
                <c:pt idx="4">
                  <c:v>1150.06</c:v>
                </c:pt>
                <c:pt idx="5">
                  <c:v>1111.12</c:v>
                </c:pt>
                <c:pt idx="6">
                  <c:v>1222.9</c:v>
                </c:pt>
                <c:pt idx="7">
                  <c:v>1430.46</c:v>
                </c:pt>
                <c:pt idx="8">
                  <c:v>1286.84</c:v>
                </c:pt>
                <c:pt idx="9">
                  <c:v>1071.475</c:v>
                </c:pt>
                <c:pt idx="10">
                  <c:v>984.9</c:v>
                </c:pt>
                <c:pt idx="11">
                  <c:v>1056.78</c:v>
                </c:pt>
                <c:pt idx="12">
                  <c:v>895.9399999999999</c:v>
                </c:pt>
                <c:pt idx="13">
                  <c:v>1031.78</c:v>
                </c:pt>
                <c:pt idx="14">
                  <c:v>1063.3200000000002</c:v>
                </c:pt>
                <c:pt idx="15">
                  <c:v>816.9</c:v>
                </c:pt>
                <c:pt idx="16">
                  <c:v>902.7800000000001</c:v>
                </c:pt>
                <c:pt idx="17">
                  <c:v>892.64</c:v>
                </c:pt>
                <c:pt idx="18">
                  <c:v>931.9</c:v>
                </c:pt>
                <c:pt idx="19">
                  <c:v>1010.3750000000001</c:v>
                </c:pt>
                <c:pt idx="20">
                  <c:v>915.24</c:v>
                </c:pt>
                <c:pt idx="21">
                  <c:v>1199.98</c:v>
                </c:pt>
                <c:pt idx="22">
                  <c:v>1057.06</c:v>
                </c:pt>
                <c:pt idx="23">
                  <c:v>1120.76</c:v>
                </c:pt>
                <c:pt idx="24">
                  <c:v>796.5</c:v>
                </c:pt>
                <c:pt idx="25">
                  <c:v>1219.5016666666666</c:v>
                </c:pt>
                <c:pt idx="26">
                  <c:v>1014.4</c:v>
                </c:pt>
                <c:pt idx="27">
                  <c:v>1342.7333333333333</c:v>
                </c:pt>
                <c:pt idx="28">
                  <c:v>1235.9142857142856</c:v>
                </c:pt>
                <c:pt idx="29">
                  <c:v>1284.5714285714287</c:v>
                </c:pt>
                <c:pt idx="30">
                  <c:v>792.3833333333333</c:v>
                </c:pt>
                <c:pt idx="31">
                  <c:v>964.3571428571429</c:v>
                </c:pt>
                <c:pt idx="32">
                  <c:v>1060.4</c:v>
                </c:pt>
                <c:pt idx="33">
                  <c:v>1115.257142857143</c:v>
                </c:pt>
                <c:pt idx="34">
                  <c:v>1124.3333333333335</c:v>
                </c:pt>
                <c:pt idx="35">
                  <c:v>1294.9333333333332</c:v>
                </c:pt>
                <c:pt idx="36">
                  <c:v>761.86</c:v>
                </c:pt>
                <c:pt idx="37">
                  <c:v>920.186</c:v>
                </c:pt>
                <c:pt idx="38">
                  <c:v>1061.5716666666665</c:v>
                </c:pt>
                <c:pt idx="39">
                  <c:v>1260.7133333333334</c:v>
                </c:pt>
                <c:pt idx="40">
                  <c:v>1150.22</c:v>
                </c:pt>
                <c:pt idx="41">
                  <c:v>1039.36</c:v>
                </c:pt>
                <c:pt idx="42">
                  <c:v>1012.2333333333335</c:v>
                </c:pt>
                <c:pt idx="43">
                  <c:v>1144.3285714285714</c:v>
                </c:pt>
                <c:pt idx="44">
                  <c:v>1508.4833333333333</c:v>
                </c:pt>
                <c:pt idx="45">
                  <c:v>1207.8333333333333</c:v>
                </c:pt>
                <c:pt idx="46">
                  <c:v>1035.75</c:v>
                </c:pt>
                <c:pt idx="47">
                  <c:v>1097.7142857142856</c:v>
                </c:pt>
                <c:pt idx="48">
                  <c:v>842.5857142857142</c:v>
                </c:pt>
                <c:pt idx="49">
                  <c:v>1215.6499999999999</c:v>
                </c:pt>
              </c:numCache>
            </c:numRef>
          </c:xVal>
          <c:yVal>
            <c:numRef>
              <c:f>'dataW.3A'!$D$20:$D$72</c:f>
              <c:numCache>
                <c:ptCount val="51"/>
                <c:pt idx="0">
                  <c:v>159.46021146355037</c:v>
                </c:pt>
                <c:pt idx="1">
                  <c:v>79.590428491931</c:v>
                </c:pt>
                <c:pt idx="2">
                  <c:v>168.67634947134115</c:v>
                </c:pt>
                <c:pt idx="3">
                  <c:v>279.4520868113523</c:v>
                </c:pt>
                <c:pt idx="4">
                  <c:v>267.8308291597106</c:v>
                </c:pt>
                <c:pt idx="5">
                  <c:v>103.4675570395103</c:v>
                </c:pt>
                <c:pt idx="6">
                  <c:v>322.20367278797994</c:v>
                </c:pt>
                <c:pt idx="7">
                  <c:v>223.5058430717863</c:v>
                </c:pt>
                <c:pt idx="8">
                  <c:v>223.5495826377295</c:v>
                </c:pt>
                <c:pt idx="9">
                  <c:v>131.08580968280467</c:v>
                </c:pt>
                <c:pt idx="10">
                  <c:v>141.07579298831382</c:v>
                </c:pt>
                <c:pt idx="11">
                  <c:v>214.70361713967722</c:v>
                </c:pt>
                <c:pt idx="12">
                  <c:v>75.82526432943796</c:v>
                </c:pt>
                <c:pt idx="13">
                  <c:v>104.84362826933778</c:v>
                </c:pt>
                <c:pt idx="14">
                  <c:v>174.8825820812465</c:v>
                </c:pt>
                <c:pt idx="15">
                  <c:v>57.3166388425153</c:v>
                </c:pt>
                <c:pt idx="16">
                  <c:v>84.79465776293823</c:v>
                </c:pt>
                <c:pt idx="17">
                  <c:v>68.22259321090706</c:v>
                </c:pt>
                <c:pt idx="18">
                  <c:v>94.20033388981636</c:v>
                </c:pt>
                <c:pt idx="19">
                  <c:v>76.9482470784641</c:v>
                </c:pt>
                <c:pt idx="20">
                  <c:v>111.89872008903728</c:v>
                </c:pt>
                <c:pt idx="21">
                  <c:v>150.7245409015025</c:v>
                </c:pt>
                <c:pt idx="22">
                  <c:v>104.9794101279911</c:v>
                </c:pt>
                <c:pt idx="23">
                  <c:v>68.629938786867</c:v>
                </c:pt>
                <c:pt idx="24">
                  <c:v>51.858653311074015</c:v>
                </c:pt>
                <c:pt idx="25">
                  <c:v>65.88202559821926</c:v>
                </c:pt>
                <c:pt idx="26">
                  <c:v>44.395102949360044</c:v>
                </c:pt>
                <c:pt idx="27">
                  <c:v>249.77406789092933</c:v>
                </c:pt>
                <c:pt idx="28">
                  <c:v>146.6467445742905</c:v>
                </c:pt>
                <c:pt idx="29">
                  <c:v>145.62548692264886</c:v>
                </c:pt>
                <c:pt idx="30">
                  <c:v>56.54724540901503</c:v>
                </c:pt>
                <c:pt idx="31">
                  <c:v>45.57139677239844</c:v>
                </c:pt>
                <c:pt idx="32">
                  <c:v>142.03516972732328</c:v>
                </c:pt>
                <c:pt idx="33">
                  <c:v>141.53210907067336</c:v>
                </c:pt>
                <c:pt idx="34">
                  <c:v>163.4769059543684</c:v>
                </c:pt>
                <c:pt idx="35">
                  <c:v>234.9193099610462</c:v>
                </c:pt>
                <c:pt idx="36">
                  <c:v>82.8773511407902</c:v>
                </c:pt>
                <c:pt idx="37">
                  <c:v>91.40612131329995</c:v>
                </c:pt>
                <c:pt idx="38">
                  <c:v>164.4816560934892</c:v>
                </c:pt>
                <c:pt idx="39">
                  <c:v>301.25588514190315</c:v>
                </c:pt>
                <c:pt idx="40">
                  <c:v>115.20721202003342</c:v>
                </c:pt>
                <c:pt idx="41">
                  <c:v>97.27707245409017</c:v>
                </c:pt>
                <c:pt idx="42">
                  <c:v>82.94943305509182</c:v>
                </c:pt>
                <c:pt idx="43">
                  <c:v>165.46306777963272</c:v>
                </c:pt>
                <c:pt idx="44">
                  <c:v>459.24797328881465</c:v>
                </c:pt>
                <c:pt idx="45">
                  <c:v>166.93155258764608</c:v>
                </c:pt>
                <c:pt idx="46">
                  <c:v>112.31942125765164</c:v>
                </c:pt>
                <c:pt idx="47">
                  <c:v>112.84028937117418</c:v>
                </c:pt>
                <c:pt idx="48">
                  <c:v>31.742904841402336</c:v>
                </c:pt>
                <c:pt idx="49">
                  <c:v>161.7473567056205</c:v>
                </c:pt>
              </c:numCache>
            </c:numRef>
          </c:yVal>
          <c:smooth val="0"/>
        </c:ser>
        <c:axId val="3218402"/>
        <c:axId val="28965619"/>
      </c:scatterChart>
      <c:valAx>
        <c:axId val="3218402"/>
        <c:scaling>
          <c:orientation val="minMax"/>
          <c:max val="16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28965619"/>
        <c:crosses val="autoZero"/>
        <c:crossBetween val="midCat"/>
        <c:dispUnits/>
        <c:majorUnit val="100"/>
        <c:minorUnit val="100"/>
      </c:valAx>
      <c:valAx>
        <c:axId val="28965619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218402"/>
        <c:crossesAt val="600"/>
        <c:crossBetween val="midCat"/>
        <c:dispUnits/>
        <c:maj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3"/>
  <sheetViews>
    <sheetView tabSelected="1" workbookViewId="0" topLeftCell="A1">
      <pane ySplit="4" topLeftCell="BM65" activePane="bottomLeft" state="frozen"/>
      <selection pane="topLeft" activeCell="A1" sqref="A1"/>
      <selection pane="bottomLeft" activeCell="P73" sqref="P73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2.421875" style="1" customWidth="1"/>
    <col min="4" max="4" width="13.8515625" style="3" customWidth="1"/>
    <col min="5" max="5" width="10.00390625" style="3" customWidth="1"/>
    <col min="6" max="6" width="10.28125" style="3" customWidth="1"/>
    <col min="7" max="8" width="9.7109375" style="1" customWidth="1"/>
    <col min="9" max="9" width="11.00390625" style="1" customWidth="1"/>
    <col min="10" max="12" width="9.7109375" style="1" customWidth="1"/>
    <col min="13" max="13" width="12.00390625" style="1" customWidth="1"/>
    <col min="14" max="21" width="6.28125" style="1" customWidth="1"/>
    <col min="22" max="45" width="9.140625" style="1" customWidth="1"/>
    <col min="46" max="46" width="9.140625" style="2" customWidth="1"/>
    <col min="47" max="47" width="9.140625" style="3" customWidth="1"/>
    <col min="48" max="56" width="9.140625" style="2" customWidth="1"/>
    <col min="57" max="58" width="9.140625" style="3" customWidth="1"/>
    <col min="59" max="83" width="9.140625" style="2" customWidth="1"/>
    <col min="84" max="16384" width="9.140625" style="1" customWidth="1"/>
  </cols>
  <sheetData>
    <row r="1" spans="2:13" ht="24.75" customHeight="1">
      <c r="B1" s="55" t="s">
        <v>25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2:58" ht="19.5" customHeight="1">
      <c r="B2" s="56" t="s">
        <v>0</v>
      </c>
      <c r="C2" s="32" t="s">
        <v>19</v>
      </c>
      <c r="D2" s="32" t="s">
        <v>20</v>
      </c>
      <c r="E2" s="59" t="s">
        <v>28</v>
      </c>
      <c r="F2" s="60"/>
      <c r="G2" s="60"/>
      <c r="H2" s="60"/>
      <c r="I2" s="60"/>
      <c r="J2" s="60"/>
      <c r="K2" s="60"/>
      <c r="L2" s="61"/>
      <c r="M2" s="54" t="s">
        <v>17</v>
      </c>
      <c r="N2" s="53"/>
      <c r="O2" s="4"/>
      <c r="P2" s="4"/>
      <c r="Q2" s="4"/>
      <c r="R2" s="4"/>
      <c r="S2" s="4"/>
      <c r="T2" s="4"/>
      <c r="U2" s="4"/>
      <c r="AT2" s="24"/>
      <c r="AU2" s="6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</row>
    <row r="3" spans="2:58" ht="19.5" customHeight="1">
      <c r="B3" s="57"/>
      <c r="C3" s="33" t="s">
        <v>21</v>
      </c>
      <c r="D3" s="33" t="s">
        <v>22</v>
      </c>
      <c r="E3" s="47" t="s">
        <v>26</v>
      </c>
      <c r="F3" s="47" t="s">
        <v>29</v>
      </c>
      <c r="G3" s="5" t="s">
        <v>7</v>
      </c>
      <c r="H3" s="5" t="s">
        <v>18</v>
      </c>
      <c r="I3" s="47" t="s">
        <v>27</v>
      </c>
      <c r="J3" s="5" t="s">
        <v>8</v>
      </c>
      <c r="K3" s="5" t="s">
        <v>9</v>
      </c>
      <c r="L3" s="23" t="s">
        <v>2</v>
      </c>
      <c r="M3" s="31" t="s">
        <v>23</v>
      </c>
      <c r="N3" s="4"/>
      <c r="O3" s="4"/>
      <c r="P3" s="4"/>
      <c r="Q3" s="4"/>
      <c r="R3" s="4"/>
      <c r="S3" s="4"/>
      <c r="T3" s="4"/>
      <c r="U3" s="4"/>
      <c r="AT3" s="24"/>
      <c r="AU3" s="6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2:58" ht="19.5" customHeight="1">
      <c r="B4" s="58"/>
      <c r="C4" s="34" t="s">
        <v>5</v>
      </c>
      <c r="D4" s="35" t="s">
        <v>3</v>
      </c>
      <c r="E4" s="48"/>
      <c r="F4" s="51">
        <v>16290</v>
      </c>
      <c r="G4" s="5">
        <v>16032</v>
      </c>
      <c r="H4" s="5">
        <v>16013</v>
      </c>
      <c r="I4" s="5"/>
      <c r="J4" s="5">
        <v>16042</v>
      </c>
      <c r="K4" s="5">
        <v>16072</v>
      </c>
      <c r="L4" s="52" t="s">
        <v>3</v>
      </c>
      <c r="M4" s="42"/>
      <c r="N4" s="4"/>
      <c r="O4" s="4"/>
      <c r="P4" s="4"/>
      <c r="Q4" s="4"/>
      <c r="R4" s="4"/>
      <c r="S4" s="4"/>
      <c r="T4" s="4"/>
      <c r="U4" s="4"/>
      <c r="AT4" s="24"/>
      <c r="AU4" s="6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2:58" ht="19.5" customHeight="1">
      <c r="B5" s="13">
        <v>2495</v>
      </c>
      <c r="C5" s="36"/>
      <c r="D5" s="37"/>
      <c r="E5" s="49"/>
      <c r="F5" s="49"/>
      <c r="G5" s="43"/>
      <c r="H5" s="43">
        <v>814.5</v>
      </c>
      <c r="I5" s="43"/>
      <c r="J5" s="43"/>
      <c r="K5" s="43">
        <v>686.5</v>
      </c>
      <c r="L5" s="37">
        <f>AVERAGE(E5:K5)</f>
        <v>750.5</v>
      </c>
      <c r="M5" s="17">
        <f aca="true" t="shared" si="0" ref="M5:M36">D5*100/L5</f>
        <v>0</v>
      </c>
      <c r="N5" s="6"/>
      <c r="O5" s="6"/>
      <c r="P5" s="6"/>
      <c r="Q5" s="6"/>
      <c r="R5" s="6"/>
      <c r="S5" s="6"/>
      <c r="T5" s="6"/>
      <c r="U5" s="6"/>
      <c r="AT5" s="4"/>
      <c r="AU5" s="6"/>
      <c r="AV5" s="4"/>
      <c r="AW5" s="4"/>
      <c r="AX5" s="4"/>
      <c r="AY5" s="4"/>
      <c r="AZ5" s="4"/>
      <c r="BA5" s="4"/>
      <c r="BB5" s="4"/>
      <c r="BC5" s="4"/>
      <c r="BD5" s="4"/>
      <c r="BE5" s="6"/>
      <c r="BF5" s="6"/>
    </row>
    <row r="6" spans="2:58" ht="19.5" customHeight="1">
      <c r="B6" s="14">
        <v>2496</v>
      </c>
      <c r="C6" s="36"/>
      <c r="D6" s="37"/>
      <c r="E6" s="37"/>
      <c r="F6" s="37"/>
      <c r="G6" s="38"/>
      <c r="H6" s="38">
        <v>1007.3</v>
      </c>
      <c r="I6" s="38"/>
      <c r="J6" s="38"/>
      <c r="K6" s="38">
        <v>1113.3</v>
      </c>
      <c r="L6" s="37">
        <f aca="true" t="shared" si="1" ref="L6:L70">AVERAGE(E6:K6)</f>
        <v>1060.3</v>
      </c>
      <c r="M6" s="18">
        <f t="shared" si="0"/>
        <v>0</v>
      </c>
      <c r="N6" s="6"/>
      <c r="O6" s="6"/>
      <c r="P6" s="6"/>
      <c r="Q6" s="6"/>
      <c r="R6" s="6"/>
      <c r="S6" s="6"/>
      <c r="T6" s="6"/>
      <c r="U6" s="6"/>
      <c r="AT6" s="4"/>
      <c r="AU6" s="6"/>
      <c r="AV6" s="4"/>
      <c r="AW6" s="4"/>
      <c r="AX6" s="4"/>
      <c r="AY6" s="4"/>
      <c r="AZ6" s="4"/>
      <c r="BA6" s="4"/>
      <c r="BB6" s="4"/>
      <c r="BC6" s="4"/>
      <c r="BD6" s="4"/>
      <c r="BE6" s="6"/>
      <c r="BF6" s="6"/>
    </row>
    <row r="7" spans="2:58" ht="19.5" customHeight="1">
      <c r="B7" s="14">
        <v>2497</v>
      </c>
      <c r="C7" s="36"/>
      <c r="D7" s="37"/>
      <c r="E7" s="37"/>
      <c r="F7" s="37"/>
      <c r="G7" s="38">
        <v>1582.8</v>
      </c>
      <c r="H7" s="38">
        <v>904.9</v>
      </c>
      <c r="I7" s="38"/>
      <c r="J7" s="38">
        <v>763.6</v>
      </c>
      <c r="K7" s="38">
        <v>851.3</v>
      </c>
      <c r="L7" s="37">
        <f t="shared" si="1"/>
        <v>1025.6499999999999</v>
      </c>
      <c r="M7" s="18">
        <f t="shared" si="0"/>
        <v>0</v>
      </c>
      <c r="N7" s="6"/>
      <c r="O7" s="6"/>
      <c r="P7" s="6"/>
      <c r="Q7" s="6"/>
      <c r="R7" s="6"/>
      <c r="S7" s="6"/>
      <c r="T7" s="6"/>
      <c r="U7" s="6"/>
      <c r="AT7" s="4"/>
      <c r="AU7" s="6"/>
      <c r="AV7" s="4"/>
      <c r="AW7" s="4"/>
      <c r="AX7" s="4"/>
      <c r="AY7" s="4"/>
      <c r="AZ7" s="4"/>
      <c r="BA7" s="4"/>
      <c r="BB7" s="4"/>
      <c r="BC7" s="4"/>
      <c r="BD7" s="4"/>
      <c r="BE7" s="6"/>
      <c r="BF7" s="6"/>
    </row>
    <row r="8" spans="2:58" ht="19.5" customHeight="1">
      <c r="B8" s="14">
        <v>2498</v>
      </c>
      <c r="C8" s="36"/>
      <c r="D8" s="37"/>
      <c r="E8" s="37"/>
      <c r="F8" s="37"/>
      <c r="G8" s="38">
        <v>1300.4</v>
      </c>
      <c r="H8" s="38">
        <v>1057.2</v>
      </c>
      <c r="I8" s="38"/>
      <c r="J8" s="38">
        <v>881.6</v>
      </c>
      <c r="K8" s="38">
        <v>1387.6</v>
      </c>
      <c r="L8" s="37">
        <f t="shared" si="1"/>
        <v>1156.7</v>
      </c>
      <c r="M8" s="18">
        <f t="shared" si="0"/>
        <v>0</v>
      </c>
      <c r="N8" s="6"/>
      <c r="O8" s="6"/>
      <c r="P8" s="6"/>
      <c r="Q8" s="6"/>
      <c r="R8" s="6"/>
      <c r="S8" s="6"/>
      <c r="T8" s="6"/>
      <c r="U8" s="6"/>
      <c r="AT8" s="4"/>
      <c r="AU8" s="6"/>
      <c r="AV8" s="4"/>
      <c r="AW8" s="4"/>
      <c r="AX8" s="4"/>
      <c r="AY8" s="4"/>
      <c r="AZ8" s="4"/>
      <c r="BA8" s="4"/>
      <c r="BB8" s="4"/>
      <c r="BC8" s="4"/>
      <c r="BD8" s="4"/>
      <c r="BE8" s="6"/>
      <c r="BF8" s="6"/>
    </row>
    <row r="9" spans="2:58" ht="19.5" customHeight="1">
      <c r="B9" s="14">
        <v>2499</v>
      </c>
      <c r="C9" s="36"/>
      <c r="D9" s="37"/>
      <c r="E9" s="37"/>
      <c r="F9" s="37"/>
      <c r="G9" s="38" t="s">
        <v>1</v>
      </c>
      <c r="H9" s="38">
        <v>1036.9</v>
      </c>
      <c r="I9" s="38"/>
      <c r="J9" s="38">
        <v>1092.7</v>
      </c>
      <c r="K9" s="38">
        <v>923.6</v>
      </c>
      <c r="L9" s="37">
        <f t="shared" si="1"/>
        <v>1017.7333333333335</v>
      </c>
      <c r="M9" s="18">
        <f t="shared" si="0"/>
        <v>0</v>
      </c>
      <c r="N9" s="6"/>
      <c r="O9" s="6"/>
      <c r="P9" s="6"/>
      <c r="Q9" s="6"/>
      <c r="R9" s="6"/>
      <c r="S9" s="6"/>
      <c r="T9" s="6"/>
      <c r="U9" s="6"/>
      <c r="AT9" s="4"/>
      <c r="AU9" s="6"/>
      <c r="AV9" s="4"/>
      <c r="AW9" s="4"/>
      <c r="AX9" s="4"/>
      <c r="AY9" s="4"/>
      <c r="AZ9" s="4"/>
      <c r="BA9" s="4"/>
      <c r="BB9" s="4"/>
      <c r="BC9" s="4"/>
      <c r="BD9" s="4"/>
      <c r="BE9" s="6"/>
      <c r="BF9" s="6"/>
    </row>
    <row r="10" spans="2:58" ht="19.5" customHeight="1">
      <c r="B10" s="14">
        <v>2500</v>
      </c>
      <c r="C10" s="36"/>
      <c r="D10" s="37"/>
      <c r="E10" s="37"/>
      <c r="F10" s="37"/>
      <c r="G10" s="38">
        <v>731.5</v>
      </c>
      <c r="H10" s="38">
        <v>854.2</v>
      </c>
      <c r="I10" s="38"/>
      <c r="J10" s="38">
        <v>867.5</v>
      </c>
      <c r="K10" s="38">
        <v>908.5</v>
      </c>
      <c r="L10" s="37">
        <f t="shared" si="1"/>
        <v>840.425</v>
      </c>
      <c r="M10" s="18">
        <f t="shared" si="0"/>
        <v>0</v>
      </c>
      <c r="N10" s="6"/>
      <c r="O10" s="6"/>
      <c r="P10" s="6"/>
      <c r="Q10" s="6"/>
      <c r="R10" s="6"/>
      <c r="S10" s="6"/>
      <c r="T10" s="6"/>
      <c r="U10" s="6"/>
      <c r="AT10" s="4"/>
      <c r="AU10" s="6"/>
      <c r="AV10" s="4"/>
      <c r="AW10" s="4"/>
      <c r="AX10" s="4"/>
      <c r="AY10" s="4"/>
      <c r="AZ10" s="4"/>
      <c r="BA10" s="4"/>
      <c r="BB10" s="4"/>
      <c r="BC10" s="4"/>
      <c r="BD10" s="4"/>
      <c r="BE10" s="6"/>
      <c r="BF10" s="6"/>
    </row>
    <row r="11" spans="2:58" ht="19.5" customHeight="1">
      <c r="B11" s="14">
        <v>2501</v>
      </c>
      <c r="C11" s="36"/>
      <c r="D11" s="37"/>
      <c r="E11" s="37"/>
      <c r="F11" s="37"/>
      <c r="G11" s="38">
        <v>766</v>
      </c>
      <c r="H11" s="38">
        <v>770.3</v>
      </c>
      <c r="I11" s="38"/>
      <c r="J11" s="38">
        <v>850.1</v>
      </c>
      <c r="K11" s="38">
        <v>667.6</v>
      </c>
      <c r="L11" s="37">
        <f t="shared" si="1"/>
        <v>763.5</v>
      </c>
      <c r="M11" s="18">
        <f t="shared" si="0"/>
        <v>0</v>
      </c>
      <c r="N11" s="6"/>
      <c r="O11" s="6"/>
      <c r="P11" s="6"/>
      <c r="Q11" s="6"/>
      <c r="R11" s="6"/>
      <c r="S11" s="6"/>
      <c r="T11" s="6"/>
      <c r="U11" s="6"/>
      <c r="AT11" s="4"/>
      <c r="AU11" s="6"/>
      <c r="AV11" s="4"/>
      <c r="AW11" s="4"/>
      <c r="AX11" s="4"/>
      <c r="AY11" s="4"/>
      <c r="AZ11" s="4"/>
      <c r="BA11" s="4"/>
      <c r="BB11" s="4"/>
      <c r="BC11" s="4"/>
      <c r="BD11" s="4"/>
      <c r="BE11" s="6"/>
      <c r="BF11" s="6"/>
    </row>
    <row r="12" spans="2:58" ht="19.5" customHeight="1">
      <c r="B12" s="14">
        <v>2502</v>
      </c>
      <c r="C12" s="36"/>
      <c r="D12" s="37"/>
      <c r="E12" s="37"/>
      <c r="F12" s="37"/>
      <c r="G12" s="38">
        <v>1224.5</v>
      </c>
      <c r="H12" s="38">
        <v>1276.8</v>
      </c>
      <c r="I12" s="38"/>
      <c r="J12" s="38">
        <v>1034.9</v>
      </c>
      <c r="K12" s="38">
        <v>905.8</v>
      </c>
      <c r="L12" s="37">
        <f t="shared" si="1"/>
        <v>1110.5</v>
      </c>
      <c r="M12" s="18">
        <f t="shared" si="0"/>
        <v>0</v>
      </c>
      <c r="N12" s="6"/>
      <c r="O12" s="6"/>
      <c r="P12" s="6"/>
      <c r="Q12" s="6"/>
      <c r="R12" s="6"/>
      <c r="S12" s="6"/>
      <c r="T12" s="6"/>
      <c r="U12" s="6"/>
      <c r="AT12" s="4"/>
      <c r="AU12" s="6"/>
      <c r="AV12" s="4"/>
      <c r="AW12" s="4"/>
      <c r="AX12" s="4"/>
      <c r="AY12" s="4"/>
      <c r="AZ12" s="4"/>
      <c r="BA12" s="4"/>
      <c r="BB12" s="4"/>
      <c r="BC12" s="4"/>
      <c r="BD12" s="4"/>
      <c r="BE12" s="6"/>
      <c r="BF12" s="6"/>
    </row>
    <row r="13" spans="2:58" ht="19.5" customHeight="1">
      <c r="B13" s="14">
        <v>2503</v>
      </c>
      <c r="C13" s="36"/>
      <c r="D13" s="37"/>
      <c r="E13" s="37"/>
      <c r="F13" s="37"/>
      <c r="G13" s="38">
        <v>1251.2</v>
      </c>
      <c r="H13" s="38">
        <v>1164.2</v>
      </c>
      <c r="I13" s="38"/>
      <c r="J13" s="38">
        <v>1281.8</v>
      </c>
      <c r="K13" s="38">
        <v>1179.2</v>
      </c>
      <c r="L13" s="37">
        <f t="shared" si="1"/>
        <v>1219.1</v>
      </c>
      <c r="M13" s="18">
        <f t="shared" si="0"/>
        <v>0</v>
      </c>
      <c r="N13" s="6"/>
      <c r="O13" s="6"/>
      <c r="P13" s="6"/>
      <c r="Q13" s="6"/>
      <c r="R13" s="6"/>
      <c r="S13" s="6"/>
      <c r="T13" s="6"/>
      <c r="U13" s="6"/>
      <c r="AT13" s="4"/>
      <c r="AU13" s="6"/>
      <c r="AV13" s="4"/>
      <c r="AW13" s="4"/>
      <c r="AX13" s="4"/>
      <c r="AY13" s="4"/>
      <c r="AZ13" s="4"/>
      <c r="BA13" s="4"/>
      <c r="BB13" s="4"/>
      <c r="BC13" s="4"/>
      <c r="BD13" s="4"/>
      <c r="BE13" s="6"/>
      <c r="BF13" s="6"/>
    </row>
    <row r="14" spans="2:58" ht="19.5" customHeight="1">
      <c r="B14" s="14">
        <v>2504</v>
      </c>
      <c r="C14" s="36"/>
      <c r="D14" s="37"/>
      <c r="E14" s="37"/>
      <c r="F14" s="37"/>
      <c r="G14" s="38">
        <v>1148.7</v>
      </c>
      <c r="H14" s="38">
        <v>1189</v>
      </c>
      <c r="I14" s="38"/>
      <c r="J14" s="38">
        <v>1260.8</v>
      </c>
      <c r="K14" s="38">
        <v>882.2</v>
      </c>
      <c r="L14" s="37">
        <f t="shared" si="1"/>
        <v>1120.175</v>
      </c>
      <c r="M14" s="18">
        <f t="shared" si="0"/>
        <v>0</v>
      </c>
      <c r="N14" s="6"/>
      <c r="O14" s="6"/>
      <c r="P14" s="6"/>
      <c r="Q14" s="6"/>
      <c r="R14" s="6"/>
      <c r="S14" s="6"/>
      <c r="T14" s="6"/>
      <c r="U14" s="6"/>
      <c r="AT14" s="4"/>
      <c r="AU14" s="6"/>
      <c r="AV14" s="4"/>
      <c r="AW14" s="4"/>
      <c r="AX14" s="4"/>
      <c r="AY14" s="4"/>
      <c r="AZ14" s="4"/>
      <c r="BA14" s="4"/>
      <c r="BB14" s="4"/>
      <c r="BC14" s="4"/>
      <c r="BD14" s="4"/>
      <c r="BE14" s="6"/>
      <c r="BF14" s="6"/>
    </row>
    <row r="15" spans="2:58" ht="19.5" customHeight="1">
      <c r="B15" s="14">
        <v>2505</v>
      </c>
      <c r="C15" s="36"/>
      <c r="D15" s="37"/>
      <c r="E15" s="37"/>
      <c r="F15" s="37"/>
      <c r="G15" s="38">
        <v>1054.7</v>
      </c>
      <c r="H15" s="38">
        <v>937.4</v>
      </c>
      <c r="I15" s="38"/>
      <c r="J15" s="38">
        <v>1085.1</v>
      </c>
      <c r="K15" s="38">
        <v>962.6</v>
      </c>
      <c r="L15" s="37">
        <f t="shared" si="1"/>
        <v>1009.9499999999999</v>
      </c>
      <c r="M15" s="18">
        <f t="shared" si="0"/>
        <v>0</v>
      </c>
      <c r="N15" s="6"/>
      <c r="O15" s="6"/>
      <c r="P15" s="6"/>
      <c r="Q15" s="6"/>
      <c r="R15" s="6"/>
      <c r="S15" s="6"/>
      <c r="T15" s="6"/>
      <c r="U15" s="6"/>
      <c r="AT15" s="4"/>
      <c r="AU15" s="6"/>
      <c r="AV15" s="4"/>
      <c r="AW15" s="4"/>
      <c r="AX15" s="4"/>
      <c r="AY15" s="4"/>
      <c r="AZ15" s="4"/>
      <c r="BA15" s="4"/>
      <c r="BB15" s="4"/>
      <c r="BC15" s="4"/>
      <c r="BD15" s="4"/>
      <c r="BE15" s="6"/>
      <c r="BF15" s="6"/>
    </row>
    <row r="16" spans="2:58" ht="19.5" customHeight="1">
      <c r="B16" s="14">
        <v>2506</v>
      </c>
      <c r="C16" s="36"/>
      <c r="D16" s="37"/>
      <c r="E16" s="37"/>
      <c r="F16" s="37"/>
      <c r="G16" s="38" t="s">
        <v>1</v>
      </c>
      <c r="H16" s="38">
        <v>1023.4</v>
      </c>
      <c r="I16" s="38"/>
      <c r="J16" s="38">
        <v>1029.8</v>
      </c>
      <c r="K16" s="38">
        <v>871.4</v>
      </c>
      <c r="L16" s="37">
        <f t="shared" si="1"/>
        <v>974.8666666666667</v>
      </c>
      <c r="M16" s="18">
        <f t="shared" si="0"/>
        <v>0</v>
      </c>
      <c r="N16" s="6"/>
      <c r="O16" s="6"/>
      <c r="P16" s="6"/>
      <c r="Q16" s="6"/>
      <c r="R16" s="6"/>
      <c r="S16" s="6"/>
      <c r="T16" s="6"/>
      <c r="U16" s="6"/>
      <c r="AT16" s="4"/>
      <c r="AU16" s="6"/>
      <c r="AV16" s="4"/>
      <c r="AW16" s="4"/>
      <c r="AX16" s="4"/>
      <c r="AY16" s="4"/>
      <c r="AZ16" s="4"/>
      <c r="BA16" s="4"/>
      <c r="BB16" s="4"/>
      <c r="BC16" s="4"/>
      <c r="BD16" s="4"/>
      <c r="BE16" s="6"/>
      <c r="BF16" s="6"/>
    </row>
    <row r="17" spans="2:58" ht="19.5" customHeight="1">
      <c r="B17" s="14">
        <v>2507</v>
      </c>
      <c r="C17" s="36"/>
      <c r="D17" s="37"/>
      <c r="E17" s="37"/>
      <c r="F17" s="37"/>
      <c r="G17" s="38">
        <v>1082.5</v>
      </c>
      <c r="H17" s="38">
        <v>1101.5</v>
      </c>
      <c r="I17" s="38"/>
      <c r="J17" s="38">
        <v>1243.7</v>
      </c>
      <c r="K17" s="38">
        <v>1141.1</v>
      </c>
      <c r="L17" s="37">
        <f t="shared" si="1"/>
        <v>1142.1999999999998</v>
      </c>
      <c r="M17" s="18">
        <f t="shared" si="0"/>
        <v>0</v>
      </c>
      <c r="N17" s="6"/>
      <c r="O17" s="6"/>
      <c r="P17" s="6"/>
      <c r="Q17" s="6"/>
      <c r="R17" s="6"/>
      <c r="S17" s="6"/>
      <c r="T17" s="6"/>
      <c r="U17" s="6"/>
      <c r="AT17" s="4"/>
      <c r="AU17" s="6"/>
      <c r="AV17" s="4"/>
      <c r="AW17" s="4"/>
      <c r="AX17" s="4"/>
      <c r="AY17" s="4"/>
      <c r="AZ17" s="4"/>
      <c r="BA17" s="4"/>
      <c r="BB17" s="4"/>
      <c r="BC17" s="4"/>
      <c r="BD17" s="4"/>
      <c r="BE17" s="6"/>
      <c r="BF17" s="6"/>
    </row>
    <row r="18" spans="2:58" ht="19.5" customHeight="1">
      <c r="B18" s="14">
        <v>2508</v>
      </c>
      <c r="C18" s="36"/>
      <c r="D18" s="37"/>
      <c r="E18" s="37"/>
      <c r="F18" s="37"/>
      <c r="G18" s="38">
        <v>874.7</v>
      </c>
      <c r="H18" s="38">
        <v>883.9</v>
      </c>
      <c r="I18" s="38"/>
      <c r="J18" s="38">
        <v>877.9</v>
      </c>
      <c r="K18" s="38">
        <v>982.7</v>
      </c>
      <c r="L18" s="37">
        <f t="shared" si="1"/>
        <v>904.8</v>
      </c>
      <c r="M18" s="18">
        <f t="shared" si="0"/>
        <v>0</v>
      </c>
      <c r="N18" s="6"/>
      <c r="O18" s="6"/>
      <c r="P18" s="6"/>
      <c r="Q18" s="6"/>
      <c r="R18" s="6"/>
      <c r="S18" s="6"/>
      <c r="T18" s="6"/>
      <c r="U18" s="6"/>
      <c r="AT18" s="4"/>
      <c r="AU18" s="6"/>
      <c r="AV18" s="4"/>
      <c r="AW18" s="4"/>
      <c r="AX18" s="4"/>
      <c r="AY18" s="4"/>
      <c r="AZ18" s="4"/>
      <c r="BA18" s="4"/>
      <c r="BB18" s="4"/>
      <c r="BC18" s="4"/>
      <c r="BD18" s="4"/>
      <c r="BE18" s="6"/>
      <c r="BF18" s="6"/>
    </row>
    <row r="19" spans="2:58" ht="19.5" customHeight="1">
      <c r="B19" s="14">
        <v>2509</v>
      </c>
      <c r="C19" s="36"/>
      <c r="D19" s="37"/>
      <c r="E19" s="37"/>
      <c r="F19" s="37"/>
      <c r="G19" s="38">
        <v>912.2</v>
      </c>
      <c r="H19" s="38">
        <v>1101.9</v>
      </c>
      <c r="I19" s="38"/>
      <c r="J19" s="38">
        <v>1089.4</v>
      </c>
      <c r="K19" s="38">
        <v>1129.7</v>
      </c>
      <c r="L19" s="37">
        <f t="shared" si="1"/>
        <v>1058.3</v>
      </c>
      <c r="M19" s="18">
        <f t="shared" si="0"/>
        <v>0</v>
      </c>
      <c r="N19" s="6"/>
      <c r="O19" s="6"/>
      <c r="P19" s="6"/>
      <c r="Q19" s="6"/>
      <c r="R19" s="6"/>
      <c r="S19" s="6"/>
      <c r="T19" s="6"/>
      <c r="U19" s="6"/>
      <c r="AT19" s="4"/>
      <c r="AU19" s="6"/>
      <c r="AV19" s="4"/>
      <c r="AW19" s="4"/>
      <c r="AX19" s="4"/>
      <c r="AY19" s="4"/>
      <c r="AZ19" s="4"/>
      <c r="BA19" s="4"/>
      <c r="BB19" s="4"/>
      <c r="BC19" s="4"/>
      <c r="BD19" s="4"/>
      <c r="BE19" s="6"/>
      <c r="BF19" s="6"/>
    </row>
    <row r="20" spans="2:58" ht="19.5" customHeight="1">
      <c r="B20" s="14">
        <v>2510</v>
      </c>
      <c r="C20" s="36">
        <v>1432.75</v>
      </c>
      <c r="D20" s="37">
        <f>C20*1000/8985</f>
        <v>159.46021146355037</v>
      </c>
      <c r="E20" s="37"/>
      <c r="F20" s="37"/>
      <c r="G20" s="38">
        <v>1044.8</v>
      </c>
      <c r="H20" s="38">
        <v>909.6</v>
      </c>
      <c r="I20" s="38"/>
      <c r="J20" s="38">
        <v>1037.6</v>
      </c>
      <c r="K20" s="38">
        <v>833.1</v>
      </c>
      <c r="L20" s="37">
        <f t="shared" si="1"/>
        <v>956.275</v>
      </c>
      <c r="M20" s="18">
        <f t="shared" si="0"/>
        <v>16.675141717973425</v>
      </c>
      <c r="N20" s="6"/>
      <c r="O20" s="6"/>
      <c r="P20" s="6"/>
      <c r="Q20" s="6"/>
      <c r="R20" s="6"/>
      <c r="S20" s="6"/>
      <c r="T20" s="6"/>
      <c r="U20" s="6"/>
      <c r="AT20" s="4"/>
      <c r="AU20" s="6"/>
      <c r="AV20" s="4"/>
      <c r="AW20" s="4"/>
      <c r="AX20" s="4"/>
      <c r="AY20" s="4"/>
      <c r="AZ20" s="4"/>
      <c r="BA20" s="4"/>
      <c r="BB20" s="4"/>
      <c r="BC20" s="4"/>
      <c r="BD20" s="4"/>
      <c r="BE20" s="6"/>
      <c r="BF20" s="6"/>
    </row>
    <row r="21" spans="2:58" ht="19.5" customHeight="1">
      <c r="B21" s="14">
        <v>2511</v>
      </c>
      <c r="C21" s="36">
        <v>715.12</v>
      </c>
      <c r="D21" s="37">
        <f aca="true" t="shared" si="2" ref="D21:D69">C21*1000/8985</f>
        <v>79.590428491931</v>
      </c>
      <c r="E21" s="37"/>
      <c r="F21" s="37"/>
      <c r="G21" s="38">
        <v>849.6</v>
      </c>
      <c r="H21" s="38">
        <v>941.4</v>
      </c>
      <c r="I21" s="38"/>
      <c r="J21" s="38">
        <v>824.6</v>
      </c>
      <c r="K21" s="38">
        <v>1006.5</v>
      </c>
      <c r="L21" s="37">
        <f t="shared" si="1"/>
        <v>905.525</v>
      </c>
      <c r="M21" s="18">
        <f t="shared" si="0"/>
        <v>8.789423648373154</v>
      </c>
      <c r="N21" s="6"/>
      <c r="O21" s="6"/>
      <c r="P21" s="6"/>
      <c r="Q21" s="6"/>
      <c r="R21" s="6"/>
      <c r="S21" s="6"/>
      <c r="T21" s="6"/>
      <c r="U21" s="6"/>
      <c r="AT21" s="4"/>
      <c r="AU21" s="6"/>
      <c r="AV21" s="4"/>
      <c r="AW21" s="4"/>
      <c r="AX21" s="4"/>
      <c r="AY21" s="4"/>
      <c r="AZ21" s="4"/>
      <c r="BA21" s="4"/>
      <c r="BB21" s="4"/>
      <c r="BC21" s="4"/>
      <c r="BD21" s="4"/>
      <c r="BE21" s="6"/>
      <c r="BF21" s="6"/>
    </row>
    <row r="22" spans="2:58" ht="19.5" customHeight="1">
      <c r="B22" s="14">
        <v>2512</v>
      </c>
      <c r="C22" s="36">
        <v>1515.5570000000002</v>
      </c>
      <c r="D22" s="37">
        <f t="shared" si="2"/>
        <v>168.67634947134115</v>
      </c>
      <c r="E22" s="37"/>
      <c r="F22" s="37"/>
      <c r="G22" s="38">
        <v>1164.1</v>
      </c>
      <c r="H22" s="38">
        <v>1122.4</v>
      </c>
      <c r="I22" s="38"/>
      <c r="J22" s="38">
        <v>1561.7</v>
      </c>
      <c r="K22" s="38">
        <v>1279.4</v>
      </c>
      <c r="L22" s="37">
        <f t="shared" si="1"/>
        <v>1281.9</v>
      </c>
      <c r="M22" s="18">
        <f t="shared" si="0"/>
        <v>13.158307939101423</v>
      </c>
      <c r="N22" s="6"/>
      <c r="O22" s="6"/>
      <c r="P22" s="6"/>
      <c r="Q22" s="6"/>
      <c r="R22" s="6"/>
      <c r="S22" s="6"/>
      <c r="T22" s="6"/>
      <c r="U22" s="6"/>
      <c r="AT22" s="4"/>
      <c r="AU22" s="6"/>
      <c r="AV22" s="4"/>
      <c r="AW22" s="4"/>
      <c r="AX22" s="4"/>
      <c r="AY22" s="4"/>
      <c r="AZ22" s="4"/>
      <c r="BA22" s="4"/>
      <c r="BB22" s="4"/>
      <c r="BC22" s="4"/>
      <c r="BD22" s="4"/>
      <c r="BE22" s="6"/>
      <c r="BF22" s="6"/>
    </row>
    <row r="23" spans="2:58" ht="19.5" customHeight="1">
      <c r="B23" s="14">
        <v>2513</v>
      </c>
      <c r="C23" s="36">
        <v>2510.877</v>
      </c>
      <c r="D23" s="37">
        <f t="shared" si="2"/>
        <v>279.4520868113523</v>
      </c>
      <c r="E23" s="37"/>
      <c r="F23" s="37"/>
      <c r="G23" s="38">
        <v>1258.5</v>
      </c>
      <c r="H23" s="38">
        <v>1477.8</v>
      </c>
      <c r="I23" s="38"/>
      <c r="J23" s="38">
        <v>1036.5</v>
      </c>
      <c r="K23" s="38">
        <v>1141.8</v>
      </c>
      <c r="L23" s="37">
        <f t="shared" si="1"/>
        <v>1228.65</v>
      </c>
      <c r="M23" s="18">
        <f t="shared" si="0"/>
        <v>22.74464548987525</v>
      </c>
      <c r="N23" s="6"/>
      <c r="O23" s="6"/>
      <c r="P23" s="6"/>
      <c r="Q23" s="6"/>
      <c r="R23" s="6"/>
      <c r="S23" s="6"/>
      <c r="T23" s="6"/>
      <c r="U23" s="6"/>
      <c r="AT23" s="4"/>
      <c r="AU23" s="6"/>
      <c r="AV23" s="4"/>
      <c r="AW23" s="4"/>
      <c r="AX23" s="4"/>
      <c r="AY23" s="4"/>
      <c r="AZ23" s="4"/>
      <c r="BA23" s="4"/>
      <c r="BB23" s="4"/>
      <c r="BC23" s="4"/>
      <c r="BD23" s="4"/>
      <c r="BE23" s="6"/>
      <c r="BF23" s="6"/>
    </row>
    <row r="24" spans="2:58" ht="19.5" customHeight="1">
      <c r="B24" s="14">
        <v>2514</v>
      </c>
      <c r="C24" s="36">
        <v>2406.46</v>
      </c>
      <c r="D24" s="37">
        <f t="shared" si="2"/>
        <v>267.8308291597106</v>
      </c>
      <c r="E24" s="37"/>
      <c r="F24" s="37"/>
      <c r="G24" s="38">
        <v>1172.5</v>
      </c>
      <c r="H24" s="38">
        <v>1332.2</v>
      </c>
      <c r="I24" s="38">
        <v>1140.7</v>
      </c>
      <c r="J24" s="38">
        <v>1048.9</v>
      </c>
      <c r="K24" s="38">
        <v>1056</v>
      </c>
      <c r="L24" s="37">
        <f t="shared" si="1"/>
        <v>1150.06</v>
      </c>
      <c r="M24" s="18">
        <f t="shared" si="0"/>
        <v>23.288422270117266</v>
      </c>
      <c r="N24" s="6"/>
      <c r="O24" s="6"/>
      <c r="P24" s="6"/>
      <c r="Q24" s="6"/>
      <c r="R24" s="6"/>
      <c r="S24" s="6"/>
      <c r="T24" s="6"/>
      <c r="U24" s="6"/>
      <c r="AT24" s="4"/>
      <c r="AU24" s="6"/>
      <c r="AV24" s="4"/>
      <c r="AW24" s="4"/>
      <c r="AX24" s="4"/>
      <c r="AY24" s="4"/>
      <c r="AZ24" s="4"/>
      <c r="BA24" s="4"/>
      <c r="BB24" s="4"/>
      <c r="BC24" s="4"/>
      <c r="BD24" s="4"/>
      <c r="BE24" s="6"/>
      <c r="BF24" s="6"/>
    </row>
    <row r="25" spans="2:21" ht="19.5" customHeight="1">
      <c r="B25" s="14">
        <v>2515</v>
      </c>
      <c r="C25" s="36">
        <v>929.656</v>
      </c>
      <c r="D25" s="37">
        <f t="shared" si="2"/>
        <v>103.4675570395103</v>
      </c>
      <c r="E25" s="37"/>
      <c r="F25" s="37"/>
      <c r="G25" s="38">
        <v>1160.6</v>
      </c>
      <c r="H25" s="38">
        <v>1125.8</v>
      </c>
      <c r="I25" s="38">
        <v>1126.4</v>
      </c>
      <c r="J25" s="38">
        <v>1076.5</v>
      </c>
      <c r="K25" s="38">
        <v>1066.3</v>
      </c>
      <c r="L25" s="37">
        <f t="shared" si="1"/>
        <v>1111.12</v>
      </c>
      <c r="M25" s="18">
        <f t="shared" si="0"/>
        <v>9.312005637510827</v>
      </c>
      <c r="N25" s="6"/>
      <c r="O25" s="6"/>
      <c r="P25" s="6"/>
      <c r="Q25" s="6"/>
      <c r="R25" s="6"/>
      <c r="S25" s="6"/>
      <c r="T25" s="6"/>
      <c r="U25" s="6"/>
    </row>
    <row r="26" spans="2:21" ht="19.5" customHeight="1">
      <c r="B26" s="14">
        <v>2516</v>
      </c>
      <c r="C26" s="36">
        <v>2895</v>
      </c>
      <c r="D26" s="37">
        <f t="shared" si="2"/>
        <v>322.20367278797994</v>
      </c>
      <c r="E26" s="37"/>
      <c r="F26" s="37"/>
      <c r="G26" s="38">
        <v>1106.2</v>
      </c>
      <c r="H26" s="38">
        <v>1205.8</v>
      </c>
      <c r="I26" s="38">
        <v>1325</v>
      </c>
      <c r="J26" s="38">
        <v>1172.1</v>
      </c>
      <c r="K26" s="38">
        <v>1305.4</v>
      </c>
      <c r="L26" s="37">
        <f t="shared" si="1"/>
        <v>1222.9</v>
      </c>
      <c r="M26" s="18">
        <f t="shared" si="0"/>
        <v>26.347507791968265</v>
      </c>
      <c r="N26" s="6"/>
      <c r="O26" s="6"/>
      <c r="P26" s="6"/>
      <c r="Q26" s="6"/>
      <c r="R26" s="6"/>
      <c r="S26" s="6"/>
      <c r="T26" s="6"/>
      <c r="U26" s="6"/>
    </row>
    <row r="27" spans="2:21" ht="19.5" customHeight="1">
      <c r="B27" s="14">
        <v>2517</v>
      </c>
      <c r="C27" s="36">
        <v>2008.2</v>
      </c>
      <c r="D27" s="37">
        <f t="shared" si="2"/>
        <v>223.5058430717863</v>
      </c>
      <c r="E27" s="37"/>
      <c r="F27" s="37"/>
      <c r="G27" s="38">
        <v>1528.7</v>
      </c>
      <c r="H27" s="38">
        <v>1462.7</v>
      </c>
      <c r="I27" s="38">
        <v>1334.1</v>
      </c>
      <c r="J27" s="38">
        <v>1333.6</v>
      </c>
      <c r="K27" s="38">
        <v>1493.2</v>
      </c>
      <c r="L27" s="37">
        <f t="shared" si="1"/>
        <v>1430.46</v>
      </c>
      <c r="M27" s="18">
        <f t="shared" si="0"/>
        <v>15.624753091438158</v>
      </c>
      <c r="N27" s="6"/>
      <c r="O27" s="6"/>
      <c r="P27" s="6"/>
      <c r="Q27" s="6"/>
      <c r="R27" s="6"/>
      <c r="S27" s="6"/>
      <c r="T27" s="6"/>
      <c r="U27" s="6"/>
    </row>
    <row r="28" spans="2:21" ht="19.5" customHeight="1">
      <c r="B28" s="14">
        <v>2518</v>
      </c>
      <c r="C28" s="36">
        <v>2008.5929999999996</v>
      </c>
      <c r="D28" s="37">
        <f t="shared" si="2"/>
        <v>223.5495826377295</v>
      </c>
      <c r="E28" s="37"/>
      <c r="F28" s="37"/>
      <c r="G28" s="38">
        <v>1286.8</v>
      </c>
      <c r="H28" s="38">
        <v>1390.6</v>
      </c>
      <c r="I28" s="38">
        <v>833.3</v>
      </c>
      <c r="J28" s="38">
        <v>1776.7</v>
      </c>
      <c r="K28" s="38">
        <v>1146.8</v>
      </c>
      <c r="L28" s="37">
        <f t="shared" si="1"/>
        <v>1286.84</v>
      </c>
      <c r="M28" s="18">
        <f t="shared" si="0"/>
        <v>17.371979627438492</v>
      </c>
      <c r="N28" s="6"/>
      <c r="O28" s="6"/>
      <c r="P28" s="6"/>
      <c r="Q28" s="6"/>
      <c r="R28" s="6"/>
      <c r="S28" s="6"/>
      <c r="T28" s="6"/>
      <c r="U28" s="6"/>
    </row>
    <row r="29" spans="2:21" ht="19.5" customHeight="1">
      <c r="B29" s="14">
        <v>2519</v>
      </c>
      <c r="C29" s="36">
        <v>1177.806</v>
      </c>
      <c r="D29" s="37">
        <f t="shared" si="2"/>
        <v>131.08580968280467</v>
      </c>
      <c r="E29" s="37"/>
      <c r="F29" s="37"/>
      <c r="G29" s="38">
        <v>988.2</v>
      </c>
      <c r="H29" s="38">
        <v>795.5</v>
      </c>
      <c r="I29" s="38" t="s">
        <v>1</v>
      </c>
      <c r="J29" s="38">
        <v>1120.3</v>
      </c>
      <c r="K29" s="38">
        <v>1381.9</v>
      </c>
      <c r="L29" s="37">
        <f t="shared" si="1"/>
        <v>1071.475</v>
      </c>
      <c r="M29" s="18">
        <f t="shared" si="0"/>
        <v>12.234145424093393</v>
      </c>
      <c r="N29" s="6"/>
      <c r="O29" s="6"/>
      <c r="P29" s="6"/>
      <c r="Q29" s="6"/>
      <c r="R29" s="6"/>
      <c r="S29" s="6"/>
      <c r="T29" s="6"/>
      <c r="U29" s="6"/>
    </row>
    <row r="30" spans="2:21" ht="19.5" customHeight="1">
      <c r="B30" s="14">
        <v>2520</v>
      </c>
      <c r="C30" s="36">
        <v>1267.5659999999998</v>
      </c>
      <c r="D30" s="37">
        <f t="shared" si="2"/>
        <v>141.07579298831382</v>
      </c>
      <c r="E30" s="37"/>
      <c r="F30" s="37"/>
      <c r="G30" s="38">
        <v>1157.5</v>
      </c>
      <c r="H30" s="38">
        <v>1238.7</v>
      </c>
      <c r="I30" s="38">
        <v>816.8</v>
      </c>
      <c r="J30" s="38">
        <v>887.4</v>
      </c>
      <c r="K30" s="38">
        <v>824.1</v>
      </c>
      <c r="L30" s="37">
        <f t="shared" si="1"/>
        <v>984.9</v>
      </c>
      <c r="M30" s="18">
        <f t="shared" si="0"/>
        <v>14.32386973178128</v>
      </c>
      <c r="N30" s="6"/>
      <c r="O30" s="6"/>
      <c r="P30" s="6"/>
      <c r="Q30" s="6"/>
      <c r="R30" s="6"/>
      <c r="S30" s="6"/>
      <c r="T30" s="6"/>
      <c r="U30" s="6"/>
    </row>
    <row r="31" spans="2:21" ht="19.5" customHeight="1">
      <c r="B31" s="14">
        <v>2521</v>
      </c>
      <c r="C31" s="36">
        <v>1929.1119999999999</v>
      </c>
      <c r="D31" s="37">
        <f t="shared" si="2"/>
        <v>214.70361713967722</v>
      </c>
      <c r="E31" s="37"/>
      <c r="F31" s="37"/>
      <c r="G31" s="38">
        <v>1050.1</v>
      </c>
      <c r="H31" s="38">
        <v>927.6</v>
      </c>
      <c r="I31" s="38">
        <v>1094.6</v>
      </c>
      <c r="J31" s="38">
        <v>1231.9</v>
      </c>
      <c r="K31" s="38">
        <v>979.7</v>
      </c>
      <c r="L31" s="37">
        <f t="shared" si="1"/>
        <v>1056.78</v>
      </c>
      <c r="M31" s="18">
        <f t="shared" si="0"/>
        <v>20.316775217138595</v>
      </c>
      <c r="N31" s="6"/>
      <c r="O31" s="6"/>
      <c r="P31" s="6"/>
      <c r="Q31" s="6"/>
      <c r="R31" s="6"/>
      <c r="S31" s="6"/>
      <c r="T31" s="6"/>
      <c r="U31" s="6"/>
    </row>
    <row r="32" spans="2:21" ht="19.5" customHeight="1">
      <c r="B32" s="14">
        <v>2522</v>
      </c>
      <c r="C32" s="36">
        <v>681.29</v>
      </c>
      <c r="D32" s="37">
        <f t="shared" si="2"/>
        <v>75.82526432943796</v>
      </c>
      <c r="E32" s="37"/>
      <c r="F32" s="37"/>
      <c r="G32" s="38">
        <v>843.7</v>
      </c>
      <c r="H32" s="38">
        <v>702.4</v>
      </c>
      <c r="I32" s="38">
        <v>788.9</v>
      </c>
      <c r="J32" s="38">
        <v>1180.1</v>
      </c>
      <c r="K32" s="38">
        <v>964.6</v>
      </c>
      <c r="L32" s="37">
        <f t="shared" si="1"/>
        <v>895.9399999999999</v>
      </c>
      <c r="M32" s="18">
        <f t="shared" si="0"/>
        <v>8.463207840864117</v>
      </c>
      <c r="N32" s="6"/>
      <c r="O32" s="6"/>
      <c r="P32" s="6"/>
      <c r="Q32" s="6"/>
      <c r="R32" s="6"/>
      <c r="S32" s="6"/>
      <c r="T32" s="6"/>
      <c r="U32" s="6"/>
    </row>
    <row r="33" spans="2:21" ht="19.5" customHeight="1">
      <c r="B33" s="14">
        <v>2523</v>
      </c>
      <c r="C33" s="36">
        <v>942.02</v>
      </c>
      <c r="D33" s="37">
        <f t="shared" si="2"/>
        <v>104.84362826933778</v>
      </c>
      <c r="E33" s="37"/>
      <c r="F33" s="37"/>
      <c r="G33" s="38">
        <v>1046.8</v>
      </c>
      <c r="H33" s="38">
        <v>895.8</v>
      </c>
      <c r="I33" s="38">
        <v>768.5</v>
      </c>
      <c r="J33" s="38">
        <v>1164.7</v>
      </c>
      <c r="K33" s="38">
        <v>1283.1</v>
      </c>
      <c r="L33" s="37">
        <f t="shared" si="1"/>
        <v>1031.78</v>
      </c>
      <c r="M33" s="18">
        <f t="shared" si="0"/>
        <v>10.161432502019597</v>
      </c>
      <c r="N33" s="6"/>
      <c r="O33" s="6"/>
      <c r="P33" s="6"/>
      <c r="Q33" s="6"/>
      <c r="R33" s="6"/>
      <c r="S33" s="6"/>
      <c r="T33" s="6"/>
      <c r="U33" s="6"/>
    </row>
    <row r="34" spans="2:21" ht="19.5" customHeight="1">
      <c r="B34" s="14">
        <v>2524</v>
      </c>
      <c r="C34" s="36">
        <v>1571.32</v>
      </c>
      <c r="D34" s="37">
        <f t="shared" si="2"/>
        <v>174.8825820812465</v>
      </c>
      <c r="E34" s="37"/>
      <c r="F34" s="37"/>
      <c r="G34" s="38">
        <v>1167.7</v>
      </c>
      <c r="H34" s="38">
        <v>1036</v>
      </c>
      <c r="I34" s="38">
        <v>1339.9</v>
      </c>
      <c r="J34" s="38">
        <v>785.4</v>
      </c>
      <c r="K34" s="38">
        <v>987.6</v>
      </c>
      <c r="L34" s="37">
        <f t="shared" si="1"/>
        <v>1063.3200000000002</v>
      </c>
      <c r="M34" s="18">
        <f t="shared" si="0"/>
        <v>16.44684404330272</v>
      </c>
      <c r="N34" s="6"/>
      <c r="O34" s="6"/>
      <c r="P34" s="6"/>
      <c r="Q34" s="6"/>
      <c r="R34" s="6"/>
      <c r="S34" s="6"/>
      <c r="T34" s="6"/>
      <c r="U34" s="6"/>
    </row>
    <row r="35" spans="2:21" ht="19.5" customHeight="1">
      <c r="B35" s="15">
        <v>2525</v>
      </c>
      <c r="C35" s="36">
        <v>514.99</v>
      </c>
      <c r="D35" s="37">
        <f t="shared" si="2"/>
        <v>57.3166388425153</v>
      </c>
      <c r="E35" s="37"/>
      <c r="F35" s="37"/>
      <c r="G35" s="38">
        <v>746.3</v>
      </c>
      <c r="H35" s="38">
        <v>927.4</v>
      </c>
      <c r="I35" s="38">
        <v>809.3</v>
      </c>
      <c r="J35" s="38">
        <v>794.4</v>
      </c>
      <c r="K35" s="38">
        <v>807.1</v>
      </c>
      <c r="L35" s="37">
        <f t="shared" si="1"/>
        <v>816.9</v>
      </c>
      <c r="M35" s="19">
        <f t="shared" si="0"/>
        <v>7.016359265823883</v>
      </c>
      <c r="N35" s="6"/>
      <c r="O35" s="6"/>
      <c r="P35" s="6"/>
      <c r="Q35" s="6"/>
      <c r="R35" s="6"/>
      <c r="S35" s="6"/>
      <c r="T35" s="6"/>
      <c r="U35" s="6"/>
    </row>
    <row r="36" spans="2:21" ht="19.5" customHeight="1">
      <c r="B36" s="14">
        <v>2526</v>
      </c>
      <c r="C36" s="36">
        <v>761.88</v>
      </c>
      <c r="D36" s="37">
        <f t="shared" si="2"/>
        <v>84.79465776293823</v>
      </c>
      <c r="E36" s="37"/>
      <c r="F36" s="37"/>
      <c r="G36" s="38">
        <v>246.4</v>
      </c>
      <c r="H36" s="38">
        <v>1164.4</v>
      </c>
      <c r="I36" s="38">
        <v>964.1</v>
      </c>
      <c r="J36" s="38">
        <v>932.2</v>
      </c>
      <c r="K36" s="38">
        <v>1206.8</v>
      </c>
      <c r="L36" s="37">
        <f t="shared" si="1"/>
        <v>902.7800000000001</v>
      </c>
      <c r="M36" s="18">
        <f t="shared" si="0"/>
        <v>9.392615893455572</v>
      </c>
      <c r="N36" s="6"/>
      <c r="O36" s="6"/>
      <c r="P36" s="6"/>
      <c r="Q36" s="6"/>
      <c r="R36" s="6"/>
      <c r="S36" s="6"/>
      <c r="T36" s="6"/>
      <c r="U36" s="6"/>
    </row>
    <row r="37" spans="2:21" ht="19.5" customHeight="1">
      <c r="B37" s="14">
        <v>2527</v>
      </c>
      <c r="C37" s="36">
        <v>612.98</v>
      </c>
      <c r="D37" s="37">
        <f t="shared" si="2"/>
        <v>68.22259321090706</v>
      </c>
      <c r="E37" s="37"/>
      <c r="F37" s="37"/>
      <c r="G37" s="38">
        <v>790.8</v>
      </c>
      <c r="H37" s="38">
        <v>864.8</v>
      </c>
      <c r="I37" s="38">
        <v>859.2</v>
      </c>
      <c r="J37" s="38">
        <v>1003.6</v>
      </c>
      <c r="K37" s="38">
        <v>944.8</v>
      </c>
      <c r="L37" s="37">
        <f t="shared" si="1"/>
        <v>892.64</v>
      </c>
      <c r="M37" s="18">
        <f aca="true" t="shared" si="3" ref="M37:M68">D37*100/L37</f>
        <v>7.642789165946749</v>
      </c>
      <c r="N37" s="6"/>
      <c r="O37" s="6"/>
      <c r="P37" s="6"/>
      <c r="Q37" s="6"/>
      <c r="R37" s="6"/>
      <c r="S37" s="6"/>
      <c r="T37" s="6"/>
      <c r="U37" s="6"/>
    </row>
    <row r="38" spans="2:21" ht="19.5" customHeight="1">
      <c r="B38" s="14">
        <v>2528</v>
      </c>
      <c r="C38" s="36">
        <v>846.39</v>
      </c>
      <c r="D38" s="37">
        <f t="shared" si="2"/>
        <v>94.20033388981636</v>
      </c>
      <c r="E38" s="37"/>
      <c r="F38" s="37"/>
      <c r="G38" s="38">
        <v>580.5</v>
      </c>
      <c r="H38" s="38">
        <v>864.2</v>
      </c>
      <c r="I38" s="38">
        <v>1109.6</v>
      </c>
      <c r="J38" s="38">
        <v>1086.3</v>
      </c>
      <c r="K38" s="38">
        <v>1018.9</v>
      </c>
      <c r="L38" s="37">
        <f t="shared" si="1"/>
        <v>931.9</v>
      </c>
      <c r="M38" s="18">
        <f t="shared" si="3"/>
        <v>10.108416556477772</v>
      </c>
      <c r="N38" s="6"/>
      <c r="O38" s="6"/>
      <c r="P38" s="6"/>
      <c r="Q38" s="6"/>
      <c r="R38" s="6"/>
      <c r="S38" s="6"/>
      <c r="T38" s="6"/>
      <c r="U38" s="6"/>
    </row>
    <row r="39" spans="2:21" ht="19.5" customHeight="1">
      <c r="B39" s="14">
        <v>2529</v>
      </c>
      <c r="C39" s="36">
        <v>691.38</v>
      </c>
      <c r="D39" s="37">
        <f t="shared" si="2"/>
        <v>76.9482470784641</v>
      </c>
      <c r="E39" s="37"/>
      <c r="F39" s="37"/>
      <c r="G39" s="38" t="s">
        <v>1</v>
      </c>
      <c r="H39" s="38">
        <v>1109.7</v>
      </c>
      <c r="I39" s="38">
        <v>1034.1</v>
      </c>
      <c r="J39" s="38">
        <v>992.8</v>
      </c>
      <c r="K39" s="38">
        <v>904.9</v>
      </c>
      <c r="L39" s="37">
        <f t="shared" si="1"/>
        <v>1010.3750000000001</v>
      </c>
      <c r="M39" s="18">
        <f t="shared" si="3"/>
        <v>7.615810672123133</v>
      </c>
      <c r="N39" s="6"/>
      <c r="O39" s="6"/>
      <c r="P39" s="6"/>
      <c r="Q39" s="6"/>
      <c r="R39" s="6"/>
      <c r="S39" s="6"/>
      <c r="T39" s="6"/>
      <c r="U39" s="6"/>
    </row>
    <row r="40" spans="2:21" ht="19.5" customHeight="1">
      <c r="B40" s="14">
        <v>2530</v>
      </c>
      <c r="C40" s="36">
        <v>1005.41</v>
      </c>
      <c r="D40" s="37">
        <f t="shared" si="2"/>
        <v>111.89872008903728</v>
      </c>
      <c r="E40" s="37"/>
      <c r="F40" s="37"/>
      <c r="G40" s="38">
        <v>526.9</v>
      </c>
      <c r="H40" s="38">
        <v>1052.7</v>
      </c>
      <c r="I40" s="38">
        <v>972.4</v>
      </c>
      <c r="J40" s="38">
        <v>956.2</v>
      </c>
      <c r="K40" s="38">
        <v>1068</v>
      </c>
      <c r="L40" s="37">
        <f t="shared" si="1"/>
        <v>915.24</v>
      </c>
      <c r="M40" s="18">
        <f t="shared" si="3"/>
        <v>12.226161453721131</v>
      </c>
      <c r="N40" s="6"/>
      <c r="O40" s="6"/>
      <c r="P40" s="6"/>
      <c r="Q40" s="6"/>
      <c r="R40" s="6"/>
      <c r="S40" s="6"/>
      <c r="T40" s="6"/>
      <c r="U40" s="6"/>
    </row>
    <row r="41" spans="2:21" ht="19.5" customHeight="1">
      <c r="B41" s="14">
        <v>2531</v>
      </c>
      <c r="C41" s="36">
        <v>1354.26</v>
      </c>
      <c r="D41" s="37">
        <f t="shared" si="2"/>
        <v>150.7245409015025</v>
      </c>
      <c r="E41" s="37"/>
      <c r="F41" s="37"/>
      <c r="G41" s="38">
        <v>1524.7</v>
      </c>
      <c r="H41" s="38">
        <v>1135</v>
      </c>
      <c r="I41" s="38">
        <v>1141.2</v>
      </c>
      <c r="J41" s="38">
        <v>1026</v>
      </c>
      <c r="K41" s="38">
        <v>1173</v>
      </c>
      <c r="L41" s="37">
        <f t="shared" si="1"/>
        <v>1199.98</v>
      </c>
      <c r="M41" s="18">
        <f t="shared" si="3"/>
        <v>12.560587751587736</v>
      </c>
      <c r="N41" s="6"/>
      <c r="O41" s="6"/>
      <c r="P41" s="6"/>
      <c r="Q41" s="6"/>
      <c r="R41" s="6"/>
      <c r="S41" s="6"/>
      <c r="T41" s="6"/>
      <c r="U41" s="6"/>
    </row>
    <row r="42" spans="2:21" ht="19.5" customHeight="1">
      <c r="B42" s="14">
        <v>2532</v>
      </c>
      <c r="C42" s="36">
        <v>943.24</v>
      </c>
      <c r="D42" s="37">
        <f t="shared" si="2"/>
        <v>104.9794101279911</v>
      </c>
      <c r="E42" s="37"/>
      <c r="F42" s="37"/>
      <c r="G42" s="38">
        <v>1106.4</v>
      </c>
      <c r="H42" s="38">
        <v>1136.4</v>
      </c>
      <c r="I42" s="38">
        <v>1017.3</v>
      </c>
      <c r="J42" s="38">
        <v>1073.7</v>
      </c>
      <c r="K42" s="38">
        <v>951.5</v>
      </c>
      <c r="L42" s="37">
        <f t="shared" si="1"/>
        <v>1057.06</v>
      </c>
      <c r="M42" s="18">
        <f t="shared" si="3"/>
        <v>9.931263138137012</v>
      </c>
      <c r="N42" s="6"/>
      <c r="O42" s="6"/>
      <c r="P42" s="6"/>
      <c r="Q42" s="6"/>
      <c r="R42" s="6"/>
      <c r="S42" s="6"/>
      <c r="T42" s="6"/>
      <c r="U42" s="6"/>
    </row>
    <row r="43" spans="2:21" ht="19.5" customHeight="1">
      <c r="B43" s="14">
        <v>2533</v>
      </c>
      <c r="C43" s="36">
        <v>616.64</v>
      </c>
      <c r="D43" s="37">
        <f t="shared" si="2"/>
        <v>68.629938786867</v>
      </c>
      <c r="E43" s="37"/>
      <c r="F43" s="37"/>
      <c r="G43" s="38">
        <v>1435.4</v>
      </c>
      <c r="H43" s="38">
        <v>1087.6</v>
      </c>
      <c r="I43" s="38">
        <v>950</v>
      </c>
      <c r="J43" s="38">
        <v>1192.1</v>
      </c>
      <c r="K43" s="38">
        <v>938.7</v>
      </c>
      <c r="L43" s="37">
        <f t="shared" si="1"/>
        <v>1120.76</v>
      </c>
      <c r="M43" s="18">
        <f t="shared" si="3"/>
        <v>6.123517861706968</v>
      </c>
      <c r="N43" s="6"/>
      <c r="O43" s="6"/>
      <c r="P43" s="6"/>
      <c r="Q43" s="6"/>
      <c r="R43" s="6"/>
      <c r="S43" s="6"/>
      <c r="T43" s="6"/>
      <c r="U43" s="6"/>
    </row>
    <row r="44" spans="2:21" ht="19.5" customHeight="1">
      <c r="B44" s="14">
        <v>2534</v>
      </c>
      <c r="C44" s="36">
        <v>465.95</v>
      </c>
      <c r="D44" s="37">
        <f t="shared" si="2"/>
        <v>51.858653311074015</v>
      </c>
      <c r="E44" s="37"/>
      <c r="F44" s="37"/>
      <c r="G44" s="38" t="s">
        <v>1</v>
      </c>
      <c r="H44" s="38">
        <v>698.2</v>
      </c>
      <c r="I44" s="38">
        <v>819.5</v>
      </c>
      <c r="J44" s="38">
        <v>727.1</v>
      </c>
      <c r="K44" s="38">
        <v>941.2</v>
      </c>
      <c r="L44" s="37">
        <f t="shared" si="1"/>
        <v>796.5</v>
      </c>
      <c r="M44" s="18">
        <f t="shared" si="3"/>
        <v>6.5108164860105475</v>
      </c>
      <c r="N44" s="6"/>
      <c r="O44" s="6"/>
      <c r="P44" s="6"/>
      <c r="Q44" s="6"/>
      <c r="R44" s="6"/>
      <c r="S44" s="6"/>
      <c r="T44" s="6"/>
      <c r="U44" s="6"/>
    </row>
    <row r="45" spans="2:21" ht="19.5" customHeight="1">
      <c r="B45" s="16">
        <v>2535</v>
      </c>
      <c r="C45" s="36">
        <v>591.95</v>
      </c>
      <c r="D45" s="37">
        <f t="shared" si="2"/>
        <v>65.88202559821926</v>
      </c>
      <c r="E45" s="37"/>
      <c r="F45" s="37">
        <v>876.01</v>
      </c>
      <c r="G45" s="38">
        <v>1910.4</v>
      </c>
      <c r="H45" s="38">
        <v>1259.9</v>
      </c>
      <c r="I45" s="38">
        <v>1147</v>
      </c>
      <c r="J45" s="38">
        <v>1091.4</v>
      </c>
      <c r="K45" s="38">
        <v>1032.3</v>
      </c>
      <c r="L45" s="37">
        <f t="shared" si="1"/>
        <v>1219.5016666666666</v>
      </c>
      <c r="M45" s="18">
        <f t="shared" si="3"/>
        <v>5.402372739538631</v>
      </c>
      <c r="N45" s="6"/>
      <c r="O45" s="6"/>
      <c r="P45" s="6"/>
      <c r="Q45" s="6"/>
      <c r="R45" s="6"/>
      <c r="S45" s="6"/>
      <c r="T45" s="6"/>
      <c r="U45" s="6"/>
    </row>
    <row r="46" spans="2:21" ht="19.5" customHeight="1">
      <c r="B46" s="16">
        <v>2536</v>
      </c>
      <c r="C46" s="36">
        <v>398.89</v>
      </c>
      <c r="D46" s="37">
        <f t="shared" si="2"/>
        <v>44.395102949360044</v>
      </c>
      <c r="E46" s="37"/>
      <c r="F46" s="37">
        <v>845.3</v>
      </c>
      <c r="G46" s="38">
        <v>1558.7</v>
      </c>
      <c r="H46" s="38">
        <v>853</v>
      </c>
      <c r="I46" s="38">
        <v>1020.4</v>
      </c>
      <c r="J46" s="38">
        <v>955.5</v>
      </c>
      <c r="K46" s="38">
        <v>853.5</v>
      </c>
      <c r="L46" s="37">
        <f t="shared" si="1"/>
        <v>1014.4</v>
      </c>
      <c r="M46" s="18">
        <f t="shared" si="3"/>
        <v>4.3764888554179855</v>
      </c>
      <c r="N46" s="6"/>
      <c r="O46" s="6"/>
      <c r="P46" s="6"/>
      <c r="Q46" s="6"/>
      <c r="R46" s="6"/>
      <c r="S46" s="6"/>
      <c r="T46" s="6"/>
      <c r="U46" s="6"/>
    </row>
    <row r="47" spans="2:21" ht="19.5" customHeight="1">
      <c r="B47" s="14">
        <v>2537</v>
      </c>
      <c r="C47" s="36">
        <v>2244.22</v>
      </c>
      <c r="D47" s="37">
        <f t="shared" si="2"/>
        <v>249.77406789092933</v>
      </c>
      <c r="E47" s="37"/>
      <c r="F47" s="37">
        <v>1135.9</v>
      </c>
      <c r="G47" s="38">
        <v>1807.2</v>
      </c>
      <c r="H47" s="38">
        <v>1474.5</v>
      </c>
      <c r="I47" s="38">
        <v>1192</v>
      </c>
      <c r="J47" s="38">
        <v>1420.1</v>
      </c>
      <c r="K47" s="38">
        <v>1026.7</v>
      </c>
      <c r="L47" s="37">
        <f t="shared" si="1"/>
        <v>1342.7333333333333</v>
      </c>
      <c r="M47" s="18">
        <f t="shared" si="3"/>
        <v>18.601911614934412</v>
      </c>
      <c r="N47" s="6"/>
      <c r="O47" s="6"/>
      <c r="P47" s="6"/>
      <c r="Q47" s="6"/>
      <c r="R47" s="6"/>
      <c r="S47" s="6"/>
      <c r="T47" s="6"/>
      <c r="U47" s="6"/>
    </row>
    <row r="48" spans="2:21" ht="19.5" customHeight="1">
      <c r="B48" s="14">
        <v>2538</v>
      </c>
      <c r="C48" s="38">
        <v>1317.621</v>
      </c>
      <c r="D48" s="37">
        <f t="shared" si="2"/>
        <v>146.6467445742905</v>
      </c>
      <c r="E48" s="37">
        <v>1342.4</v>
      </c>
      <c r="F48" s="37">
        <v>965.8</v>
      </c>
      <c r="G48" s="38">
        <v>2185.6</v>
      </c>
      <c r="H48" s="38">
        <v>1044.8</v>
      </c>
      <c r="I48" s="38">
        <v>952.6</v>
      </c>
      <c r="J48" s="38">
        <v>1135.2</v>
      </c>
      <c r="K48" s="38">
        <v>1025</v>
      </c>
      <c r="L48" s="37">
        <f t="shared" si="1"/>
        <v>1235.9142857142856</v>
      </c>
      <c r="M48" s="18">
        <f t="shared" si="3"/>
        <v>11.8654461939112</v>
      </c>
      <c r="N48" s="6"/>
      <c r="O48" s="6"/>
      <c r="P48" s="6"/>
      <c r="Q48" s="6"/>
      <c r="R48" s="6"/>
      <c r="S48" s="6"/>
      <c r="T48" s="6"/>
      <c r="U48" s="6"/>
    </row>
    <row r="49" spans="2:21" ht="19.5" customHeight="1">
      <c r="B49" s="14">
        <v>2539</v>
      </c>
      <c r="C49" s="38">
        <v>1308.445</v>
      </c>
      <c r="D49" s="37">
        <f t="shared" si="2"/>
        <v>145.62548692264886</v>
      </c>
      <c r="E49" s="37">
        <v>1363.6</v>
      </c>
      <c r="F49" s="37">
        <v>1201.7</v>
      </c>
      <c r="G49" s="38">
        <v>1770.7</v>
      </c>
      <c r="H49" s="38">
        <v>1206.4</v>
      </c>
      <c r="I49" s="38">
        <v>1005.1</v>
      </c>
      <c r="J49" s="38">
        <v>1018.6</v>
      </c>
      <c r="K49" s="38">
        <v>1425.9</v>
      </c>
      <c r="L49" s="37">
        <f t="shared" si="1"/>
        <v>1284.5714285714287</v>
      </c>
      <c r="M49" s="18">
        <f t="shared" si="3"/>
        <v>11.336503652786275</v>
      </c>
      <c r="N49" s="6"/>
      <c r="O49" s="6"/>
      <c r="P49" s="6"/>
      <c r="Q49" s="6"/>
      <c r="R49" s="6"/>
      <c r="S49" s="6"/>
      <c r="T49" s="6"/>
      <c r="U49" s="6"/>
    </row>
    <row r="50" spans="2:21" ht="19.5" customHeight="1">
      <c r="B50" s="14">
        <v>2540</v>
      </c>
      <c r="C50" s="36">
        <v>508.077</v>
      </c>
      <c r="D50" s="37">
        <f t="shared" si="2"/>
        <v>56.54724540901503</v>
      </c>
      <c r="E50" s="37">
        <v>791.6</v>
      </c>
      <c r="F50" s="37">
        <v>763.6</v>
      </c>
      <c r="G50" s="38">
        <v>1240.4</v>
      </c>
      <c r="H50" s="38">
        <v>741.9</v>
      </c>
      <c r="I50" s="38" t="s">
        <v>1</v>
      </c>
      <c r="J50" s="38">
        <v>486.2</v>
      </c>
      <c r="K50" s="38">
        <v>730.6</v>
      </c>
      <c r="L50" s="37">
        <f t="shared" si="1"/>
        <v>792.3833333333333</v>
      </c>
      <c r="M50" s="18">
        <f t="shared" si="3"/>
        <v>7.136349671962016</v>
      </c>
      <c r="N50" s="6"/>
      <c r="O50" s="6"/>
      <c r="P50" s="6"/>
      <c r="Q50" s="6"/>
      <c r="R50" s="6"/>
      <c r="S50" s="6"/>
      <c r="T50" s="6"/>
      <c r="U50" s="6"/>
    </row>
    <row r="51" spans="2:21" ht="19.5" customHeight="1">
      <c r="B51" s="14">
        <v>2541</v>
      </c>
      <c r="C51" s="36">
        <v>409.45899999999995</v>
      </c>
      <c r="D51" s="37">
        <f t="shared" si="2"/>
        <v>45.57139677239844</v>
      </c>
      <c r="E51" s="37">
        <v>785.9</v>
      </c>
      <c r="F51" s="37">
        <v>883.9</v>
      </c>
      <c r="G51" s="38">
        <v>1800.6</v>
      </c>
      <c r="H51" s="38">
        <v>831.4</v>
      </c>
      <c r="I51" s="38">
        <v>944.3</v>
      </c>
      <c r="J51" s="38">
        <v>592.8</v>
      </c>
      <c r="K51" s="38">
        <v>911.6</v>
      </c>
      <c r="L51" s="37">
        <f t="shared" si="1"/>
        <v>964.3571428571429</v>
      </c>
      <c r="M51" s="18">
        <f t="shared" si="3"/>
        <v>4.7255725858349615</v>
      </c>
      <c r="N51" s="6"/>
      <c r="O51" s="6"/>
      <c r="P51" s="6"/>
      <c r="Q51" s="6"/>
      <c r="R51" s="6"/>
      <c r="S51" s="6"/>
      <c r="T51" s="6"/>
      <c r="U51" s="6"/>
    </row>
    <row r="52" spans="2:21" ht="19.5" customHeight="1">
      <c r="B52" s="14">
        <v>2542</v>
      </c>
      <c r="C52" s="36">
        <v>1276.1859999999997</v>
      </c>
      <c r="D52" s="37">
        <f t="shared" si="2"/>
        <v>142.03516972732328</v>
      </c>
      <c r="E52" s="37">
        <v>1209.6</v>
      </c>
      <c r="F52" s="37">
        <v>970.2</v>
      </c>
      <c r="G52" s="38">
        <v>897.5</v>
      </c>
      <c r="H52" s="38">
        <v>1169.4</v>
      </c>
      <c r="I52" s="38">
        <v>1059.8</v>
      </c>
      <c r="J52" s="38">
        <v>638.8</v>
      </c>
      <c r="K52" s="38">
        <v>1477.5</v>
      </c>
      <c r="L52" s="37">
        <f t="shared" si="1"/>
        <v>1060.4</v>
      </c>
      <c r="M52" s="18">
        <f t="shared" si="3"/>
        <v>13.394489789449572</v>
      </c>
      <c r="N52" s="6"/>
      <c r="O52" s="6"/>
      <c r="P52" s="6"/>
      <c r="Q52" s="6"/>
      <c r="R52" s="6"/>
      <c r="S52" s="6"/>
      <c r="T52" s="6"/>
      <c r="U52" s="6"/>
    </row>
    <row r="53" spans="2:21" ht="19.5" customHeight="1">
      <c r="B53" s="14">
        <v>2543</v>
      </c>
      <c r="C53" s="36">
        <v>1271.666</v>
      </c>
      <c r="D53" s="37">
        <f t="shared" si="2"/>
        <v>141.53210907067336</v>
      </c>
      <c r="E53" s="37">
        <v>850.2</v>
      </c>
      <c r="F53" s="37">
        <v>1281.4</v>
      </c>
      <c r="G53" s="38">
        <v>1041.6</v>
      </c>
      <c r="H53" s="38">
        <v>1115.7</v>
      </c>
      <c r="I53" s="38">
        <v>1305.3</v>
      </c>
      <c r="J53" s="38">
        <v>724.6</v>
      </c>
      <c r="K53" s="38">
        <v>1488</v>
      </c>
      <c r="L53" s="37">
        <f t="shared" si="1"/>
        <v>1115.257142857143</v>
      </c>
      <c r="M53" s="18">
        <f t="shared" si="3"/>
        <v>12.690535987789023</v>
      </c>
      <c r="N53" s="6"/>
      <c r="O53" s="6"/>
      <c r="P53" s="6"/>
      <c r="Q53" s="6"/>
      <c r="R53" s="6"/>
      <c r="S53" s="6"/>
      <c r="T53" s="6"/>
      <c r="U53" s="6"/>
    </row>
    <row r="54" spans="2:21" ht="19.5" customHeight="1">
      <c r="B54" s="14">
        <v>2544</v>
      </c>
      <c r="C54" s="36">
        <v>1468.84</v>
      </c>
      <c r="D54" s="37">
        <f t="shared" si="2"/>
        <v>163.4769059543684</v>
      </c>
      <c r="E54" s="37">
        <v>1008.8</v>
      </c>
      <c r="F54" s="37">
        <v>1096.5</v>
      </c>
      <c r="G54" s="38">
        <v>1213.9</v>
      </c>
      <c r="H54" s="38">
        <v>1099.5</v>
      </c>
      <c r="I54" s="38">
        <v>1141.1</v>
      </c>
      <c r="J54" s="38" t="s">
        <v>1</v>
      </c>
      <c r="K54" s="38">
        <v>1186.2</v>
      </c>
      <c r="L54" s="37">
        <f t="shared" si="1"/>
        <v>1124.3333333333335</v>
      </c>
      <c r="M54" s="18">
        <f t="shared" si="3"/>
        <v>14.53989676439683</v>
      </c>
      <c r="N54" s="6"/>
      <c r="O54" s="6"/>
      <c r="P54" s="6"/>
      <c r="Q54" s="6"/>
      <c r="R54" s="6"/>
      <c r="S54" s="6"/>
      <c r="T54" s="6"/>
      <c r="U54" s="6"/>
    </row>
    <row r="55" spans="2:21" ht="19.5" customHeight="1">
      <c r="B55" s="14">
        <v>2545</v>
      </c>
      <c r="C55" s="36">
        <v>2110.75</v>
      </c>
      <c r="D55" s="37">
        <f t="shared" si="2"/>
        <v>234.9193099610462</v>
      </c>
      <c r="E55" s="37">
        <v>1519.4</v>
      </c>
      <c r="F55" s="37">
        <v>1305.6</v>
      </c>
      <c r="G55" s="38">
        <v>1210.2</v>
      </c>
      <c r="H55" s="38">
        <v>1193.3</v>
      </c>
      <c r="I55" s="38">
        <v>1214.9</v>
      </c>
      <c r="J55" s="38" t="s">
        <v>1</v>
      </c>
      <c r="K55" s="38">
        <v>1326.2</v>
      </c>
      <c r="L55" s="37">
        <f t="shared" si="1"/>
        <v>1294.9333333333332</v>
      </c>
      <c r="M55" s="18">
        <f t="shared" si="3"/>
        <v>18.141421176975356</v>
      </c>
      <c r="N55" s="6"/>
      <c r="O55" s="6"/>
      <c r="P55" s="6"/>
      <c r="Q55" s="6"/>
      <c r="R55" s="6"/>
      <c r="S55" s="6"/>
      <c r="T55" s="6"/>
      <c r="U55" s="6"/>
    </row>
    <row r="56" spans="1:21" ht="19.5" customHeight="1">
      <c r="A56" s="7"/>
      <c r="B56" s="14">
        <v>2546</v>
      </c>
      <c r="C56" s="36">
        <v>744.6529999999999</v>
      </c>
      <c r="D56" s="37">
        <f t="shared" si="2"/>
        <v>82.8773511407902</v>
      </c>
      <c r="E56" s="37">
        <v>804</v>
      </c>
      <c r="F56" s="37">
        <v>840.4</v>
      </c>
      <c r="G56" s="38">
        <v>598.2</v>
      </c>
      <c r="H56" s="38">
        <v>876.7</v>
      </c>
      <c r="I56" s="38">
        <v>690</v>
      </c>
      <c r="J56" s="38" t="s">
        <v>1</v>
      </c>
      <c r="K56" s="38" t="s">
        <v>1</v>
      </c>
      <c r="L56" s="37">
        <f t="shared" si="1"/>
        <v>761.86</v>
      </c>
      <c r="M56" s="18">
        <f t="shared" si="3"/>
        <v>10.878291436850628</v>
      </c>
      <c r="N56" s="6"/>
      <c r="O56" s="6"/>
      <c r="P56" s="6"/>
      <c r="Q56" s="6"/>
      <c r="R56" s="6"/>
      <c r="S56" s="6"/>
      <c r="T56" s="6"/>
      <c r="U56" s="6"/>
    </row>
    <row r="57" spans="2:21" ht="19.5" customHeight="1">
      <c r="B57" s="14">
        <v>2547</v>
      </c>
      <c r="C57" s="36">
        <v>821.284</v>
      </c>
      <c r="D57" s="37">
        <f t="shared" si="2"/>
        <v>91.40612131329995</v>
      </c>
      <c r="E57" s="50">
        <v>1124.1</v>
      </c>
      <c r="F57" s="50">
        <v>1142.32</v>
      </c>
      <c r="G57" s="44">
        <v>733.1</v>
      </c>
      <c r="H57" s="44">
        <v>747</v>
      </c>
      <c r="I57" s="44">
        <v>854.41</v>
      </c>
      <c r="J57" s="44" t="s">
        <v>1</v>
      </c>
      <c r="K57" s="44" t="s">
        <v>1</v>
      </c>
      <c r="L57" s="37">
        <f t="shared" si="1"/>
        <v>920.186</v>
      </c>
      <c r="M57" s="18">
        <f t="shared" si="3"/>
        <v>9.933439686465556</v>
      </c>
      <c r="N57" s="6"/>
      <c r="O57" s="6"/>
      <c r="P57" s="6"/>
      <c r="Q57" s="6"/>
      <c r="R57" s="6"/>
      <c r="S57" s="6"/>
      <c r="T57" s="6"/>
      <c r="U57" s="6"/>
    </row>
    <row r="58" spans="2:21" ht="19.5" customHeight="1">
      <c r="B58" s="14">
        <v>2548</v>
      </c>
      <c r="C58" s="36">
        <v>1477.8676800000003</v>
      </c>
      <c r="D58" s="37">
        <f t="shared" si="2"/>
        <v>164.4816560934892</v>
      </c>
      <c r="E58" s="50">
        <v>1386.6</v>
      </c>
      <c r="F58" s="50">
        <v>1317.53</v>
      </c>
      <c r="G58" s="44">
        <v>779.5</v>
      </c>
      <c r="H58" s="44">
        <v>1127.2</v>
      </c>
      <c r="I58" s="44">
        <v>867.9</v>
      </c>
      <c r="J58" s="44">
        <v>890.7</v>
      </c>
      <c r="K58" s="44" t="s">
        <v>1</v>
      </c>
      <c r="L58" s="37">
        <f t="shared" si="1"/>
        <v>1061.5716666666665</v>
      </c>
      <c r="M58" s="18">
        <f t="shared" si="3"/>
        <v>15.494164101982992</v>
      </c>
      <c r="N58" s="6"/>
      <c r="O58" s="6"/>
      <c r="P58" s="6"/>
      <c r="Q58" s="6"/>
      <c r="R58" s="6"/>
      <c r="S58" s="6"/>
      <c r="T58" s="6"/>
      <c r="U58" s="6"/>
    </row>
    <row r="59" spans="2:21" ht="19.5" customHeight="1">
      <c r="B59" s="14">
        <v>2549</v>
      </c>
      <c r="C59" s="36">
        <v>2706.7841280000002</v>
      </c>
      <c r="D59" s="37">
        <f t="shared" si="2"/>
        <v>301.25588514190315</v>
      </c>
      <c r="E59" s="50">
        <v>991.1</v>
      </c>
      <c r="F59" s="50">
        <v>1590.08</v>
      </c>
      <c r="G59" s="44">
        <v>851.3</v>
      </c>
      <c r="H59" s="44">
        <v>1467.8</v>
      </c>
      <c r="I59" s="44">
        <v>1445</v>
      </c>
      <c r="J59" s="44">
        <v>1219</v>
      </c>
      <c r="K59" s="44" t="s">
        <v>1</v>
      </c>
      <c r="L59" s="37">
        <f t="shared" si="1"/>
        <v>1260.7133333333334</v>
      </c>
      <c r="M59" s="18">
        <f t="shared" si="3"/>
        <v>23.89566899759685</v>
      </c>
      <c r="N59" s="6"/>
      <c r="O59" s="6"/>
      <c r="P59" s="6"/>
      <c r="Q59" s="6"/>
      <c r="R59" s="6"/>
      <c r="S59" s="6"/>
      <c r="T59" s="6"/>
      <c r="U59" s="6"/>
    </row>
    <row r="60" spans="2:21" ht="19.5" customHeight="1">
      <c r="B60" s="14">
        <v>2550</v>
      </c>
      <c r="C60" s="36">
        <v>1035.1368000000002</v>
      </c>
      <c r="D60" s="37">
        <f t="shared" si="2"/>
        <v>115.20721202003342</v>
      </c>
      <c r="E60" s="50">
        <v>850.3</v>
      </c>
      <c r="F60" s="50">
        <v>1559.58</v>
      </c>
      <c r="G60" s="44"/>
      <c r="H60" s="44">
        <v>1101.2</v>
      </c>
      <c r="I60" s="44">
        <v>1089.8</v>
      </c>
      <c r="J60" s="44" t="s">
        <v>1</v>
      </c>
      <c r="K60" s="44" t="s">
        <v>1</v>
      </c>
      <c r="L60" s="37">
        <f t="shared" si="1"/>
        <v>1150.22</v>
      </c>
      <c r="M60" s="18">
        <f t="shared" si="3"/>
        <v>10.016102312603973</v>
      </c>
      <c r="N60" s="6"/>
      <c r="O60" s="6"/>
      <c r="P60" s="6"/>
      <c r="Q60" s="6"/>
      <c r="R60" s="6"/>
      <c r="S60" s="6"/>
      <c r="T60" s="6"/>
      <c r="U60" s="6"/>
    </row>
    <row r="61" spans="2:21" ht="19.5" customHeight="1">
      <c r="B61" s="14">
        <v>2551</v>
      </c>
      <c r="C61" s="36">
        <v>874.0344960000001</v>
      </c>
      <c r="D61" s="37">
        <f t="shared" si="2"/>
        <v>97.27707245409017</v>
      </c>
      <c r="E61" s="50">
        <v>1074.2</v>
      </c>
      <c r="F61" s="50">
        <v>1085.17</v>
      </c>
      <c r="G61" s="44"/>
      <c r="H61" s="44">
        <v>868.99</v>
      </c>
      <c r="I61" s="44">
        <v>898.9</v>
      </c>
      <c r="J61" s="44">
        <v>982.2</v>
      </c>
      <c r="K61" s="44">
        <v>1326.7</v>
      </c>
      <c r="L61" s="37">
        <f t="shared" si="1"/>
        <v>1039.36</v>
      </c>
      <c r="M61" s="18">
        <f t="shared" si="3"/>
        <v>9.359324243196793</v>
      </c>
      <c r="N61" s="6"/>
      <c r="O61" s="6"/>
      <c r="P61" s="6"/>
      <c r="Q61" s="6"/>
      <c r="R61" s="6"/>
      <c r="S61" s="6"/>
      <c r="T61" s="6"/>
      <c r="U61" s="6"/>
    </row>
    <row r="62" spans="2:21" ht="19.5" customHeight="1">
      <c r="B62" s="14">
        <v>2552</v>
      </c>
      <c r="C62" s="36">
        <v>745.300656</v>
      </c>
      <c r="D62" s="37">
        <f t="shared" si="2"/>
        <v>82.94943305509182</v>
      </c>
      <c r="E62" s="50">
        <v>1169.8</v>
      </c>
      <c r="F62" s="50">
        <v>1016.8</v>
      </c>
      <c r="G62" s="44"/>
      <c r="H62" s="44">
        <v>992.9</v>
      </c>
      <c r="I62" s="44">
        <v>942.6</v>
      </c>
      <c r="J62" s="44">
        <v>751.6</v>
      </c>
      <c r="K62" s="44">
        <v>1199.7</v>
      </c>
      <c r="L62" s="37">
        <f t="shared" si="1"/>
        <v>1012.2333333333335</v>
      </c>
      <c r="M62" s="18">
        <f t="shared" si="3"/>
        <v>8.194694871580182</v>
      </c>
      <c r="N62" s="6"/>
      <c r="O62" s="6"/>
      <c r="P62" s="6"/>
      <c r="Q62" s="6"/>
      <c r="R62" s="6"/>
      <c r="S62" s="6"/>
      <c r="T62" s="6"/>
      <c r="U62" s="6"/>
    </row>
    <row r="63" spans="2:21" ht="19.5" customHeight="1">
      <c r="B63" s="14">
        <v>2553</v>
      </c>
      <c r="C63" s="36">
        <v>1486.685664</v>
      </c>
      <c r="D63" s="37">
        <f t="shared" si="2"/>
        <v>165.46306777963272</v>
      </c>
      <c r="E63" s="50">
        <v>1276.8</v>
      </c>
      <c r="F63" s="50">
        <v>1396.7</v>
      </c>
      <c r="G63" s="44">
        <v>1016.7</v>
      </c>
      <c r="H63" s="44">
        <v>1026.5</v>
      </c>
      <c r="I63" s="44">
        <v>1016.4</v>
      </c>
      <c r="J63" s="44">
        <v>920.8999999999999</v>
      </c>
      <c r="K63" s="44">
        <v>1356.3000000000002</v>
      </c>
      <c r="L63" s="37">
        <f t="shared" si="1"/>
        <v>1144.3285714285714</v>
      </c>
      <c r="M63" s="18">
        <f t="shared" si="3"/>
        <v>14.45940195070633</v>
      </c>
      <c r="N63" s="6"/>
      <c r="O63" s="6"/>
      <c r="P63" s="6"/>
      <c r="Q63" s="6"/>
      <c r="R63" s="6"/>
      <c r="S63" s="6"/>
      <c r="T63" s="6"/>
      <c r="U63" s="6"/>
    </row>
    <row r="64" spans="2:21" ht="19.5" customHeight="1">
      <c r="B64" s="14">
        <v>2554</v>
      </c>
      <c r="C64" s="36">
        <v>4126.34304</v>
      </c>
      <c r="D64" s="37">
        <f t="shared" si="2"/>
        <v>459.24797328881465</v>
      </c>
      <c r="E64" s="50">
        <v>1525.9</v>
      </c>
      <c r="F64" s="50">
        <v>1727.8</v>
      </c>
      <c r="G64" s="44"/>
      <c r="H64" s="44">
        <v>1829.1</v>
      </c>
      <c r="I64" s="44">
        <v>1560.8000000000002</v>
      </c>
      <c r="J64" s="44">
        <v>1068.5</v>
      </c>
      <c r="K64" s="44">
        <v>1338.8000000000002</v>
      </c>
      <c r="L64" s="37">
        <f t="shared" si="1"/>
        <v>1508.4833333333333</v>
      </c>
      <c r="M64" s="18">
        <f t="shared" si="3"/>
        <v>30.444351829463237</v>
      </c>
      <c r="N64" s="6"/>
      <c r="O64" s="6"/>
      <c r="P64" s="6"/>
      <c r="Q64" s="6"/>
      <c r="R64" s="6"/>
      <c r="S64" s="6"/>
      <c r="T64" s="6"/>
      <c r="U64" s="6"/>
    </row>
    <row r="65" spans="2:21" ht="19.5" customHeight="1">
      <c r="B65" s="14">
        <v>2555</v>
      </c>
      <c r="C65" s="36">
        <v>1499.88</v>
      </c>
      <c r="D65" s="37">
        <f t="shared" si="2"/>
        <v>166.93155258764608</v>
      </c>
      <c r="E65" s="50">
        <v>1017.3000000000001</v>
      </c>
      <c r="F65" s="50">
        <v>1666.5</v>
      </c>
      <c r="G65" s="44"/>
      <c r="H65" s="44">
        <v>1210.3</v>
      </c>
      <c r="I65" s="44">
        <v>1294.7</v>
      </c>
      <c r="J65" s="44">
        <v>1081</v>
      </c>
      <c r="K65" s="44">
        <v>977.1999999999999</v>
      </c>
      <c r="L65" s="37">
        <f t="shared" si="1"/>
        <v>1207.8333333333333</v>
      </c>
      <c r="M65" s="18">
        <f t="shared" si="3"/>
        <v>13.820743970275652</v>
      </c>
      <c r="N65" s="6"/>
      <c r="O65" s="6"/>
      <c r="P65" s="6"/>
      <c r="Q65" s="6"/>
      <c r="R65" s="6"/>
      <c r="S65" s="6"/>
      <c r="T65" s="6"/>
      <c r="U65" s="6"/>
    </row>
    <row r="66" spans="2:21" ht="19.5" customHeight="1">
      <c r="B66" s="14">
        <v>2556</v>
      </c>
      <c r="C66" s="36">
        <v>1009.19</v>
      </c>
      <c r="D66" s="37">
        <f t="shared" si="2"/>
        <v>112.31942125765164</v>
      </c>
      <c r="E66" s="50">
        <v>893.6</v>
      </c>
      <c r="F66" s="50">
        <v>1324.8</v>
      </c>
      <c r="G66" s="44"/>
      <c r="H66" s="44">
        <v>1044.9</v>
      </c>
      <c r="I66" s="44">
        <v>990.8000000000001</v>
      </c>
      <c r="J66" s="44">
        <v>848.2</v>
      </c>
      <c r="K66" s="44">
        <v>1112.1999999999998</v>
      </c>
      <c r="L66" s="37">
        <f t="shared" si="1"/>
        <v>1035.75</v>
      </c>
      <c r="M66" s="18">
        <f t="shared" si="3"/>
        <v>10.844259836606483</v>
      </c>
      <c r="N66" s="6"/>
      <c r="O66" s="6"/>
      <c r="P66" s="6"/>
      <c r="Q66" s="6"/>
      <c r="R66" s="6"/>
      <c r="S66" s="6"/>
      <c r="T66" s="6"/>
      <c r="U66" s="6"/>
    </row>
    <row r="67" spans="2:21" ht="19.5" customHeight="1">
      <c r="B67" s="14">
        <v>2557</v>
      </c>
      <c r="C67" s="36">
        <v>1013.87</v>
      </c>
      <c r="D67" s="37">
        <f t="shared" si="2"/>
        <v>112.84028937117418</v>
      </c>
      <c r="E67" s="50">
        <v>915.5000000000001</v>
      </c>
      <c r="F67" s="50">
        <v>1298.6</v>
      </c>
      <c r="G67" s="45">
        <v>653.6</v>
      </c>
      <c r="H67" s="44">
        <v>1217.3</v>
      </c>
      <c r="I67" s="44">
        <v>1011.2</v>
      </c>
      <c r="J67" s="44">
        <v>966.4</v>
      </c>
      <c r="K67" s="44">
        <v>1621.3999999999999</v>
      </c>
      <c r="L67" s="37">
        <f t="shared" si="1"/>
        <v>1097.7142857142856</v>
      </c>
      <c r="M67" s="18">
        <f t="shared" si="3"/>
        <v>10.279568266504677</v>
      </c>
      <c r="N67" s="6"/>
      <c r="O67" s="6"/>
      <c r="P67" s="6"/>
      <c r="Q67" s="6"/>
      <c r="R67" s="6"/>
      <c r="S67" s="6"/>
      <c r="T67" s="6"/>
      <c r="U67" s="6"/>
    </row>
    <row r="68" spans="2:21" ht="19.5" customHeight="1">
      <c r="B68" s="14">
        <v>2558</v>
      </c>
      <c r="C68" s="36">
        <v>285.21</v>
      </c>
      <c r="D68" s="37">
        <f t="shared" si="2"/>
        <v>31.742904841402336</v>
      </c>
      <c r="E68" s="50">
        <v>744.5</v>
      </c>
      <c r="F68" s="50">
        <v>1083.7</v>
      </c>
      <c r="G68" s="45">
        <v>655.5</v>
      </c>
      <c r="H68" s="44">
        <v>963.6</v>
      </c>
      <c r="I68" s="44">
        <v>944.1</v>
      </c>
      <c r="J68" s="45">
        <v>565.7</v>
      </c>
      <c r="K68" s="45">
        <v>941</v>
      </c>
      <c r="L68" s="37">
        <f t="shared" si="1"/>
        <v>842.5857142857142</v>
      </c>
      <c r="M68" s="18">
        <f t="shared" si="3"/>
        <v>3.7673205589904613</v>
      </c>
      <c r="N68" s="6"/>
      <c r="O68" s="6"/>
      <c r="P68" s="6"/>
      <c r="Q68" s="6"/>
      <c r="R68" s="6"/>
      <c r="S68" s="6"/>
      <c r="T68" s="6"/>
      <c r="U68" s="6"/>
    </row>
    <row r="69" spans="2:21" ht="19.5" customHeight="1">
      <c r="B69" s="14">
        <v>2559</v>
      </c>
      <c r="C69" s="36">
        <v>1453.3</v>
      </c>
      <c r="D69" s="37">
        <f t="shared" si="2"/>
        <v>161.7473567056205</v>
      </c>
      <c r="E69" s="50">
        <v>1348.1</v>
      </c>
      <c r="F69" s="50">
        <v>1298.5</v>
      </c>
      <c r="G69" s="44"/>
      <c r="H69" s="44">
        <v>1178.8</v>
      </c>
      <c r="I69" s="44">
        <v>1037.2</v>
      </c>
      <c r="J69" s="44"/>
      <c r="K69" s="44"/>
      <c r="L69" s="37">
        <f t="shared" si="1"/>
        <v>1215.6499999999999</v>
      </c>
      <c r="M69" s="18">
        <f>D69*100/L69</f>
        <v>13.305421519814134</v>
      </c>
      <c r="N69" s="6"/>
      <c r="O69" s="6"/>
      <c r="P69" s="6"/>
      <c r="Q69" s="6"/>
      <c r="R69" s="6"/>
      <c r="S69" s="6"/>
      <c r="T69" s="6"/>
      <c r="U69" s="6"/>
    </row>
    <row r="70" spans="2:21" ht="19.5" customHeight="1">
      <c r="B70" s="14">
        <v>2560</v>
      </c>
      <c r="C70" s="36"/>
      <c r="D70" s="37"/>
      <c r="E70" s="50">
        <v>1447</v>
      </c>
      <c r="F70" s="50">
        <v>1317.4</v>
      </c>
      <c r="G70" s="44"/>
      <c r="H70" s="44">
        <v>1396.7</v>
      </c>
      <c r="I70" s="44">
        <v>1428.2</v>
      </c>
      <c r="J70" s="44"/>
      <c r="K70" s="44"/>
      <c r="L70" s="37">
        <f t="shared" si="1"/>
        <v>1397.325</v>
      </c>
      <c r="M70" s="27"/>
      <c r="N70" s="6"/>
      <c r="O70" s="6"/>
      <c r="P70" s="6"/>
      <c r="Q70" s="6"/>
      <c r="R70" s="6"/>
      <c r="S70" s="6"/>
      <c r="T70" s="6"/>
      <c r="U70" s="6"/>
    </row>
    <row r="71" spans="2:21" ht="19.5" customHeight="1">
      <c r="B71" s="30"/>
      <c r="C71" s="36"/>
      <c r="D71" s="37"/>
      <c r="E71" s="50"/>
      <c r="F71" s="50"/>
      <c r="G71" s="44"/>
      <c r="H71" s="44"/>
      <c r="I71" s="44"/>
      <c r="J71" s="44"/>
      <c r="K71" s="44"/>
      <c r="L71" s="37"/>
      <c r="M71" s="27"/>
      <c r="N71" s="6"/>
      <c r="O71" s="6"/>
      <c r="P71" s="6"/>
      <c r="Q71" s="6"/>
      <c r="R71" s="6"/>
      <c r="S71" s="6"/>
      <c r="T71" s="6"/>
      <c r="U71" s="6"/>
    </row>
    <row r="72" spans="2:21" ht="19.5" customHeight="1">
      <c r="B72" s="30"/>
      <c r="C72" s="36"/>
      <c r="D72" s="37"/>
      <c r="E72" s="50"/>
      <c r="F72" s="50"/>
      <c r="G72" s="44"/>
      <c r="H72" s="44"/>
      <c r="I72" s="44"/>
      <c r="J72" s="44"/>
      <c r="K72" s="44"/>
      <c r="L72" s="37"/>
      <c r="M72" s="27"/>
      <c r="N72" s="6"/>
      <c r="O72" s="6"/>
      <c r="P72" s="6"/>
      <c r="Q72" s="6"/>
      <c r="R72" s="6"/>
      <c r="S72" s="6"/>
      <c r="T72" s="6"/>
      <c r="U72" s="6"/>
    </row>
    <row r="73" spans="2:21" ht="19.5" customHeight="1">
      <c r="B73" s="20" t="s">
        <v>4</v>
      </c>
      <c r="C73" s="39">
        <f>SUM(C20:C72)/49</f>
        <v>1305.9202135510204</v>
      </c>
      <c r="D73" s="40">
        <f>AVERAGE(D20:D72)</f>
        <v>142.43759702615478</v>
      </c>
      <c r="E73" s="40"/>
      <c r="F73" s="40"/>
      <c r="G73" s="46"/>
      <c r="H73" s="46"/>
      <c r="I73" s="46"/>
      <c r="J73" s="46"/>
      <c r="K73" s="46"/>
      <c r="L73" s="21">
        <f>AVERAGE(L5:L72)</f>
        <v>1069.4145389610387</v>
      </c>
      <c r="M73" s="22">
        <f>D73*100/L73</f>
        <v>13.319212694128531</v>
      </c>
      <c r="N73" s="6"/>
      <c r="O73" s="6"/>
      <c r="P73" s="6"/>
      <c r="Q73" s="6"/>
      <c r="R73" s="29"/>
      <c r="S73" s="6"/>
      <c r="T73" s="6"/>
      <c r="U73" s="6"/>
    </row>
    <row r="74" spans="2:21" ht="19.5" customHeight="1">
      <c r="B74" s="8"/>
      <c r="C74" s="9"/>
      <c r="D74" s="1"/>
      <c r="E74" s="1"/>
      <c r="F74" s="1"/>
      <c r="J74" s="11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2:21" ht="19.5" customHeight="1">
      <c r="B75" s="8"/>
      <c r="C75" s="9"/>
      <c r="D75" s="1"/>
      <c r="E75" s="1"/>
      <c r="F75" s="1"/>
      <c r="J75" s="11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2:21" ht="19.5" customHeight="1">
      <c r="B76" s="8"/>
      <c r="C76" s="4"/>
      <c r="D76" s="1"/>
      <c r="E76" s="1"/>
      <c r="F76" s="1"/>
      <c r="J76" s="26"/>
      <c r="K76" s="12"/>
      <c r="L76" s="12"/>
      <c r="M76" s="12"/>
      <c r="N76" s="12"/>
      <c r="O76" s="12"/>
      <c r="P76" s="12"/>
      <c r="Q76" s="28"/>
      <c r="R76" s="12"/>
      <c r="S76" s="12"/>
      <c r="T76" s="12"/>
      <c r="U76" s="12"/>
    </row>
    <row r="77" spans="2:21" ht="19.5" customHeight="1">
      <c r="B77" s="8"/>
      <c r="C77" s="8"/>
      <c r="D77" s="1"/>
      <c r="E77" s="1"/>
      <c r="F77" s="1"/>
      <c r="J77" s="11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2:21" ht="19.5" customHeight="1">
      <c r="B78" s="10" t="s">
        <v>6</v>
      </c>
      <c r="C78" s="11"/>
      <c r="D78" s="11"/>
      <c r="E78" s="11"/>
      <c r="F78" s="11"/>
      <c r="G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2:21" ht="19.5" customHeight="1">
      <c r="B79" s="10" t="s">
        <v>24</v>
      </c>
      <c r="C79" s="11"/>
      <c r="D79" s="11"/>
      <c r="E79" s="11"/>
      <c r="F79" s="11"/>
      <c r="G79" s="41">
        <v>8985</v>
      </c>
      <c r="H79" s="12" t="s">
        <v>10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2:21" ht="19.5" customHeight="1">
      <c r="B80" s="10" t="s">
        <v>11</v>
      </c>
      <c r="C80" s="11"/>
      <c r="D80" s="11"/>
      <c r="E80" s="11"/>
      <c r="F80" s="11"/>
      <c r="G80" s="12">
        <f>C73</f>
        <v>1305.9202135510204</v>
      </c>
      <c r="H80" s="12" t="s">
        <v>12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2:21" ht="19.5" customHeight="1">
      <c r="B81" s="10" t="s">
        <v>13</v>
      </c>
      <c r="C81" s="11"/>
      <c r="D81" s="11"/>
      <c r="E81" s="11"/>
      <c r="F81" s="11"/>
      <c r="G81" s="12">
        <f>D73</f>
        <v>142.43759702615478</v>
      </c>
      <c r="H81" s="12" t="s">
        <v>14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2:21" ht="19.5" customHeight="1">
      <c r="B82" s="10" t="s">
        <v>15</v>
      </c>
      <c r="C82" s="11"/>
      <c r="D82" s="11"/>
      <c r="E82" s="11"/>
      <c r="F82" s="11"/>
      <c r="G82" s="12">
        <f>L73</f>
        <v>1069.4145389610387</v>
      </c>
      <c r="H82" s="12" t="s">
        <v>3</v>
      </c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2:21" ht="19.5" customHeight="1">
      <c r="B83" s="10" t="s">
        <v>16</v>
      </c>
      <c r="C83" s="11"/>
      <c r="D83" s="11"/>
      <c r="E83" s="11"/>
      <c r="F83" s="11"/>
      <c r="G83" s="12">
        <f>M73</f>
        <v>13.319212694128531</v>
      </c>
      <c r="H83" s="12" t="s">
        <v>17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mergeCells count="3">
    <mergeCell ref="B1:M1"/>
    <mergeCell ref="B2:B4"/>
    <mergeCell ref="E2:L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2011-07-20T03:17:07Z</cp:lastPrinted>
  <dcterms:created xsi:type="dcterms:W3CDTF">2000-12-18T21:24:34Z</dcterms:created>
  <dcterms:modified xsi:type="dcterms:W3CDTF">2018-04-23T07:52:46Z</dcterms:modified>
  <cp:category/>
  <cp:version/>
  <cp:contentType/>
  <cp:contentStatus/>
</cp:coreProperties>
</file>