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วัง\"/>
    </mc:Choice>
  </mc:AlternateContent>
  <xr:revisionPtr revIDLastSave="0" documentId="13_ncr:1_{D72AF856-B07E-40E3-B8D6-3D5CA791CFD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W.3A" sheetId="4" r:id="rId1"/>
    <sheet name="ปริมาณน้ำสูงสุด" sheetId="5" r:id="rId2"/>
    <sheet name="ปริมาณน้ำต่ำสุด" sheetId="6" r:id="rId3"/>
    <sheet name="Data W.3A" sheetId="3" r:id="rId4"/>
  </sheets>
  <definedNames>
    <definedName name="_xlnm.Print_Area" localSheetId="3">'Data W.3A'!$A:$O</definedName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O63" i="3" l="1"/>
  <c r="Q9" i="3"/>
  <c r="Q10" i="3"/>
  <c r="R10" i="3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Q22" i="3"/>
  <c r="R22" i="3"/>
  <c r="Q23" i="3"/>
  <c r="Q24" i="3"/>
  <c r="R24" i="3"/>
  <c r="Q25" i="3"/>
  <c r="R25" i="3"/>
  <c r="Q26" i="3"/>
  <c r="R26" i="3"/>
  <c r="Q27" i="3"/>
  <c r="R27" i="3"/>
  <c r="Q28" i="3"/>
  <c r="R28" i="3"/>
  <c r="Q29" i="3"/>
  <c r="R29" i="3"/>
  <c r="Q30" i="3"/>
  <c r="R30" i="3"/>
  <c r="Q31" i="3"/>
  <c r="Q32" i="3"/>
  <c r="R32" i="3"/>
  <c r="Q33" i="3"/>
  <c r="R33" i="3"/>
  <c r="Q34" i="3"/>
  <c r="R34" i="3"/>
  <c r="Q35" i="3"/>
  <c r="R35" i="3"/>
  <c r="Q36" i="3"/>
  <c r="R36" i="3"/>
  <c r="Q37" i="3"/>
  <c r="R37" i="3"/>
  <c r="Q38" i="3"/>
  <c r="R38" i="3"/>
  <c r="Q39" i="3"/>
  <c r="R39" i="3"/>
  <c r="Q40" i="3"/>
  <c r="R40" i="3"/>
  <c r="Q41" i="3"/>
  <c r="R41" i="3"/>
  <c r="Q42" i="3"/>
  <c r="R42" i="3"/>
  <c r="K43" i="3"/>
  <c r="K44" i="3"/>
  <c r="K45" i="3"/>
  <c r="K46" i="3"/>
  <c r="K47" i="3"/>
  <c r="O47" i="3"/>
  <c r="K48" i="3"/>
  <c r="O48" i="3"/>
  <c r="O49" i="3"/>
  <c r="O50" i="3"/>
  <c r="O51" i="3"/>
  <c r="O52" i="3"/>
  <c r="O53" i="3"/>
  <c r="O54" i="3"/>
  <c r="O55" i="3"/>
  <c r="O56" i="3"/>
  <c r="O57" i="3"/>
  <c r="O58" i="3"/>
</calcChain>
</file>

<file path=xl/sharedStrings.xml><?xml version="1.0" encoding="utf-8"?>
<sst xmlns="http://schemas.openxmlformats.org/spreadsheetml/2006/main" count="60" uniqueCount="22">
  <si>
    <t xml:space="preserve">       ปริมาณน้ำรายปี</t>
  </si>
  <si>
    <t xml:space="preserve"> </t>
  </si>
  <si>
    <t>สถานี :  W.3A  แม่น้ำวัง  บ้านดอนชัย  อ.เถิน  จ.ลำปาง</t>
  </si>
  <si>
    <t>พื้นที่รับน้ำ    8924 ตร.กม.</t>
  </si>
  <si>
    <t>ตลิ่งฝั่งซ้าย 169.95  ม.(ร.ท.ก.) ตลิ่งฝั่งขวา 169.98 ม.(ร.ท.ก.) ท้องน้ำ 159.52  ม.(ร.ท.ก.) ศูนย์เสาระดับน้ำ 161.00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</si>
  <si>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</si>
  <si>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</si>
  <si>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</si>
  <si>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</si>
  <si>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</si>
  <si>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</si>
  <si>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</si>
  <si>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</si>
  <si>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</si>
  <si>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</si>
  <si>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</si>
  <si>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</si>
  <si>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</si>
  <si>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</si>
  <si>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_</t>
  </si>
  <si>
    <t>-</t>
  </si>
  <si>
    <r>
      <t>หมายเหตุ</t>
    </r>
    <r>
      <rPr>
        <sz val="14"/>
        <rFont val="AngsanaUPC"/>
        <family val="1"/>
        <charset val="222"/>
      </rPr>
      <t xml:space="preserve"> 1.ปีน้ำเริ่มตั้งแต่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</si>
</sst>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"/>
    <numFmt numFmtId="165" formatCode="d\ \ด\ด\ด"/>
    <numFmt numFmtId="166" formatCode="d\ด\ด\ด"/>
    <numFmt numFmtId="167" formatCode="d\ mmm"/>
    <numFmt numFmtId="168" formatCode="bbbb"/>
    <numFmt numFmtId="169" formatCode="[$-409]d\-mmm;@"/>
  </numFmts>
  <fonts count="25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UPC"/>
      <family val="1"/>
      <charset val="222"/>
    </font>
    <font>
      <b/>
      <sz val="18"/>
      <name val="AngsanaUPC"/>
      <family val="1"/>
      <charset val="222"/>
    </font>
    <font>
      <b/>
      <u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sz val="14"/>
      <name val="AngsanaUPC"/>
      <family val="1"/>
    </font>
    <font>
      <sz val="12"/>
      <name val="AngsanaUPC"/>
      <family val="1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>
        <fgColor indexed="55"/>
      </patternFill>
    </fill>
    <fill>
      <patternFill patternType="gray0625"/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0"/>
  </cellStyleXfs>
  <cellXfs count="135">
    <xf numFmtId="164" fontId="0" fillId="0" borderId="0" xfId="0"/>
    <xf numFmtId="0" fontId="19" fillId="0" borderId="0" xfId="26" applyFont="1"/>
    <xf numFmtId="165" fontId="20" fillId="0" borderId="0" xfId="26" applyNumberFormat="1" applyFont="1" applyAlignment="1">
      <alignment horizontal="centerContinuous"/>
    </xf>
    <xf numFmtId="2" fontId="19" fillId="0" borderId="0" xfId="26" applyNumberFormat="1" applyFont="1" applyAlignment="1">
      <alignment horizontal="centerContinuous"/>
    </xf>
    <xf numFmtId="165" fontId="19" fillId="0" borderId="0" xfId="26" applyNumberFormat="1" applyFont="1" applyAlignment="1">
      <alignment horizontal="centerContinuous"/>
    </xf>
    <xf numFmtId="0" fontId="19" fillId="0" borderId="0" xfId="26" applyFont="1" applyAlignment="1">
      <alignment horizontal="center"/>
    </xf>
    <xf numFmtId="2" fontId="19" fillId="0" borderId="0" xfId="26" applyNumberFormat="1" applyFont="1"/>
    <xf numFmtId="165" fontId="19" fillId="0" borderId="0" xfId="26" applyNumberFormat="1" applyFont="1" applyAlignment="1">
      <alignment horizontal="right"/>
    </xf>
    <xf numFmtId="2" fontId="19" fillId="0" borderId="0" xfId="26" applyNumberFormat="1" applyFont="1" applyAlignment="1">
      <alignment horizontal="center"/>
    </xf>
    <xf numFmtId="165" fontId="19" fillId="0" borderId="0" xfId="26" applyNumberFormat="1" applyFont="1" applyAlignment="1">
      <alignment horizontal="center"/>
    </xf>
    <xf numFmtId="2" fontId="19" fillId="0" borderId="0" xfId="26" applyNumberFormat="1" applyFont="1" applyAlignment="1">
      <alignment horizontal="right"/>
    </xf>
    <xf numFmtId="165" fontId="19" fillId="0" borderId="0" xfId="26" applyNumberFormat="1" applyFont="1"/>
    <xf numFmtId="168" fontId="19" fillId="0" borderId="0" xfId="26" applyNumberFormat="1" applyFont="1"/>
    <xf numFmtId="0" fontId="19" fillId="0" borderId="0" xfId="26" applyFont="1" applyAlignment="1">
      <alignment horizontal="right"/>
    </xf>
    <xf numFmtId="0" fontId="19" fillId="0" borderId="21" xfId="26" applyFont="1" applyBorder="1"/>
    <xf numFmtId="166" fontId="19" fillId="0" borderId="0" xfId="26" applyNumberFormat="1" applyFont="1" applyAlignment="1">
      <alignment horizontal="right"/>
    </xf>
    <xf numFmtId="0" fontId="19" fillId="0" borderId="25" xfId="26" applyFont="1" applyBorder="1"/>
    <xf numFmtId="0" fontId="19" fillId="0" borderId="27" xfId="26" applyFont="1" applyBorder="1"/>
    <xf numFmtId="2" fontId="22" fillId="0" borderId="0" xfId="26" applyNumberFormat="1" applyFont="1"/>
    <xf numFmtId="0" fontId="19" fillId="0" borderId="16" xfId="26" applyFont="1" applyBorder="1"/>
    <xf numFmtId="2" fontId="19" fillId="0" borderId="28" xfId="26" applyNumberFormat="1" applyFont="1" applyBorder="1"/>
    <xf numFmtId="2" fontId="19" fillId="0" borderId="23" xfId="26" applyNumberFormat="1" applyFont="1" applyBorder="1"/>
    <xf numFmtId="0" fontId="19" fillId="0" borderId="28" xfId="26" applyFont="1" applyBorder="1"/>
    <xf numFmtId="2" fontId="19" fillId="0" borderId="24" xfId="26" applyNumberFormat="1" applyFont="1" applyBorder="1"/>
    <xf numFmtId="167" fontId="19" fillId="0" borderId="26" xfId="26" applyNumberFormat="1" applyFont="1" applyBorder="1"/>
    <xf numFmtId="0" fontId="19" fillId="0" borderId="28" xfId="26" applyFont="1" applyBorder="1" applyAlignment="1">
      <alignment horizontal="center"/>
    </xf>
    <xf numFmtId="0" fontId="19" fillId="0" borderId="23" xfId="26" applyFont="1" applyBorder="1" applyAlignment="1">
      <alignment horizontal="center"/>
    </xf>
    <xf numFmtId="165" fontId="19" fillId="0" borderId="24" xfId="26" applyNumberFormat="1" applyFont="1" applyBorder="1"/>
    <xf numFmtId="165" fontId="19" fillId="0" borderId="26" xfId="26" applyNumberFormat="1" applyFont="1" applyBorder="1"/>
    <xf numFmtId="2" fontId="19" fillId="0" borderId="26" xfId="26" applyNumberFormat="1" applyFont="1" applyBorder="1"/>
    <xf numFmtId="0" fontId="19" fillId="0" borderId="26" xfId="26" applyFont="1" applyBorder="1"/>
    <xf numFmtId="0" fontId="19" fillId="0" borderId="24" xfId="26" applyFont="1" applyBorder="1"/>
    <xf numFmtId="2" fontId="21" fillId="0" borderId="23" xfId="26" applyNumberFormat="1" applyFont="1" applyBorder="1"/>
    <xf numFmtId="0" fontId="19" fillId="0" borderId="23" xfId="26" applyFont="1" applyBorder="1"/>
    <xf numFmtId="165" fontId="19" fillId="0" borderId="24" xfId="26" applyNumberFormat="1" applyFont="1" applyBorder="1" applyAlignment="1">
      <alignment horizontal="right"/>
    </xf>
    <xf numFmtId="0" fontId="19" fillId="0" borderId="19" xfId="26" applyFont="1" applyBorder="1"/>
    <xf numFmtId="0" fontId="19" fillId="0" borderId="33" xfId="26" applyFont="1" applyBorder="1"/>
    <xf numFmtId="2" fontId="21" fillId="0" borderId="32" xfId="26" applyNumberFormat="1" applyFont="1" applyBorder="1"/>
    <xf numFmtId="167" fontId="19" fillId="0" borderId="34" xfId="26" applyNumberFormat="1" applyFont="1" applyBorder="1" applyAlignment="1">
      <alignment horizontal="left"/>
    </xf>
    <xf numFmtId="0" fontId="19" fillId="0" borderId="35" xfId="26" applyFont="1" applyBorder="1"/>
    <xf numFmtId="0" fontId="19" fillId="0" borderId="32" xfId="26" applyFont="1" applyBorder="1"/>
    <xf numFmtId="165" fontId="19" fillId="0" borderId="36" xfId="26" applyNumberFormat="1" applyFont="1" applyBorder="1" applyAlignment="1">
      <alignment horizontal="right"/>
    </xf>
    <xf numFmtId="165" fontId="19" fillId="0" borderId="34" xfId="26" applyNumberFormat="1" applyFont="1" applyBorder="1" applyAlignment="1">
      <alignment horizontal="right"/>
    </xf>
    <xf numFmtId="0" fontId="19" fillId="0" borderId="36" xfId="26" applyFont="1" applyBorder="1"/>
    <xf numFmtId="0" fontId="23" fillId="0" borderId="0" xfId="26" applyFont="1" applyAlignment="1">
      <alignment horizontal="left"/>
    </xf>
    <xf numFmtId="2" fontId="23" fillId="0" borderId="0" xfId="26" applyNumberFormat="1" applyFont="1"/>
    <xf numFmtId="165" fontId="23" fillId="0" borderId="0" xfId="26" applyNumberFormat="1" applyFont="1" applyAlignment="1">
      <alignment horizontal="right"/>
    </xf>
    <xf numFmtId="0" fontId="23" fillId="0" borderId="0" xfId="26" applyFont="1"/>
    <xf numFmtId="165" fontId="23" fillId="0" borderId="0" xfId="26" applyNumberFormat="1" applyFont="1"/>
    <xf numFmtId="2" fontId="23" fillId="0" borderId="0" xfId="26" applyNumberFormat="1" applyFont="1" applyAlignment="1">
      <alignment horizontal="right"/>
    </xf>
    <xf numFmtId="165" fontId="23" fillId="0" borderId="0" xfId="26" applyNumberFormat="1" applyFont="1" applyAlignment="1">
      <alignment horizontal="center"/>
    </xf>
    <xf numFmtId="2" fontId="23" fillId="0" borderId="0" xfId="26" applyNumberFormat="1" applyFont="1" applyAlignment="1">
      <alignment horizontal="left"/>
    </xf>
    <xf numFmtId="2" fontId="23" fillId="0" borderId="0" xfId="26" applyNumberFormat="1" applyFont="1" applyAlignment="1">
      <alignment horizontal="center"/>
    </xf>
    <xf numFmtId="0" fontId="23" fillId="0" borderId="10" xfId="26" applyFont="1" applyBorder="1" applyAlignment="1">
      <alignment horizontal="center"/>
    </xf>
    <xf numFmtId="2" fontId="23" fillId="0" borderId="11" xfId="26" applyNumberFormat="1" applyFont="1" applyBorder="1" applyAlignment="1">
      <alignment horizontal="centerContinuous"/>
    </xf>
    <xf numFmtId="0" fontId="23" fillId="0" borderId="11" xfId="26" applyFont="1" applyBorder="1" applyAlignment="1">
      <alignment horizontal="centerContinuous"/>
    </xf>
    <xf numFmtId="165" fontId="23" fillId="0" borderId="11" xfId="26" applyNumberFormat="1" applyFont="1" applyBorder="1" applyAlignment="1">
      <alignment horizontal="centerContinuous"/>
    </xf>
    <xf numFmtId="165" fontId="23" fillId="0" borderId="12" xfId="26" applyNumberFormat="1" applyFont="1" applyBorder="1" applyAlignment="1">
      <alignment horizontal="centerContinuous"/>
    </xf>
    <xf numFmtId="165" fontId="23" fillId="0" borderId="13" xfId="26" applyNumberFormat="1" applyFont="1" applyBorder="1" applyAlignment="1">
      <alignment horizontal="centerContinuous"/>
    </xf>
    <xf numFmtId="2" fontId="23" fillId="0" borderId="14" xfId="26" applyNumberFormat="1" applyFont="1" applyBorder="1" applyAlignment="1">
      <alignment horizontal="centerContinuous"/>
    </xf>
    <xf numFmtId="2" fontId="23" fillId="0" borderId="15" xfId="26" applyNumberFormat="1" applyFont="1" applyBorder="1" applyAlignment="1">
      <alignment horizontal="centerContinuous"/>
    </xf>
    <xf numFmtId="0" fontId="23" fillId="0" borderId="16" xfId="26" applyFont="1" applyBorder="1" applyAlignment="1">
      <alignment horizontal="center"/>
    </xf>
    <xf numFmtId="2" fontId="23" fillId="0" borderId="17" xfId="26" applyNumberFormat="1" applyFont="1" applyBorder="1" applyAlignment="1">
      <alignment horizontal="centerContinuous"/>
    </xf>
    <xf numFmtId="0" fontId="23" fillId="0" borderId="18" xfId="26" applyFont="1" applyBorder="1" applyAlignment="1">
      <alignment horizontal="centerContinuous"/>
    </xf>
    <xf numFmtId="165" fontId="23" fillId="0" borderId="17" xfId="26" applyNumberFormat="1" applyFont="1" applyBorder="1" applyAlignment="1">
      <alignment horizontal="centerContinuous"/>
    </xf>
    <xf numFmtId="0" fontId="23" fillId="0" borderId="17" xfId="26" applyFont="1" applyBorder="1" applyAlignment="1">
      <alignment horizontal="centerContinuous"/>
    </xf>
    <xf numFmtId="165" fontId="23" fillId="0" borderId="19" xfId="26" applyNumberFormat="1" applyFont="1" applyBorder="1" applyAlignment="1">
      <alignment horizontal="centerContinuous"/>
    </xf>
    <xf numFmtId="2" fontId="23" fillId="0" borderId="18" xfId="26" applyNumberFormat="1" applyFont="1" applyBorder="1" applyAlignment="1">
      <alignment horizontal="centerContinuous"/>
    </xf>
    <xf numFmtId="2" fontId="23" fillId="0" borderId="16" xfId="26" applyNumberFormat="1" applyFont="1" applyBorder="1" applyAlignment="1">
      <alignment horizontal="center"/>
    </xf>
    <xf numFmtId="2" fontId="23" fillId="0" borderId="20" xfId="26" applyNumberFormat="1" applyFont="1" applyBorder="1" applyAlignment="1">
      <alignment horizontal="centerContinuous"/>
    </xf>
    <xf numFmtId="165" fontId="23" fillId="0" borderId="20" xfId="26" applyNumberFormat="1" applyFont="1" applyBorder="1" applyAlignment="1">
      <alignment horizontal="center"/>
    </xf>
    <xf numFmtId="2" fontId="23" fillId="0" borderId="20" xfId="26" applyNumberFormat="1" applyFont="1" applyBorder="1"/>
    <xf numFmtId="2" fontId="23" fillId="0" borderId="20" xfId="26" applyNumberFormat="1" applyFont="1" applyBorder="1" applyAlignment="1">
      <alignment horizontal="left"/>
    </xf>
    <xf numFmtId="2" fontId="23" fillId="0" borderId="20" xfId="26" applyNumberFormat="1" applyFont="1" applyBorder="1" applyAlignment="1">
      <alignment horizontal="center"/>
    </xf>
    <xf numFmtId="165" fontId="23" fillId="0" borderId="16" xfId="26" applyNumberFormat="1" applyFont="1" applyBorder="1" applyAlignment="1">
      <alignment horizontal="center"/>
    </xf>
    <xf numFmtId="0" fontId="23" fillId="0" borderId="19" xfId="26" applyFont="1" applyBorder="1"/>
    <xf numFmtId="2" fontId="23" fillId="0" borderId="17" xfId="26" applyNumberFormat="1" applyFont="1" applyBorder="1"/>
    <xf numFmtId="165" fontId="23" fillId="0" borderId="17" xfId="26" applyNumberFormat="1" applyFont="1" applyBorder="1"/>
    <xf numFmtId="2" fontId="23" fillId="0" borderId="17" xfId="26" applyNumberFormat="1" applyFont="1" applyBorder="1" applyAlignment="1">
      <alignment horizontal="center"/>
    </xf>
    <xf numFmtId="165" fontId="23" fillId="0" borderId="17" xfId="26" applyNumberFormat="1" applyFont="1" applyBorder="1" applyAlignment="1">
      <alignment horizontal="right"/>
    </xf>
    <xf numFmtId="165" fontId="23" fillId="0" borderId="17" xfId="26" applyNumberFormat="1" applyFont="1" applyBorder="1" applyAlignment="1">
      <alignment horizontal="center"/>
    </xf>
    <xf numFmtId="165" fontId="23" fillId="0" borderId="19" xfId="26" applyNumberFormat="1" applyFont="1" applyBorder="1"/>
    <xf numFmtId="0" fontId="6" fillId="0" borderId="21" xfId="26" applyFont="1" applyBorder="1"/>
    <xf numFmtId="2" fontId="6" fillId="0" borderId="22" xfId="26" applyNumberFormat="1" applyFont="1" applyBorder="1" applyAlignment="1">
      <alignment horizontal="right"/>
    </xf>
    <xf numFmtId="2" fontId="6" fillId="18" borderId="22" xfId="26" applyNumberFormat="1" applyFont="1" applyFill="1" applyBorder="1" applyAlignment="1">
      <alignment horizontal="right"/>
    </xf>
    <xf numFmtId="167" fontId="24" fillId="0" borderId="23" xfId="26" applyNumberFormat="1" applyFont="1" applyBorder="1" applyAlignment="1">
      <alignment horizontal="right"/>
    </xf>
    <xf numFmtId="2" fontId="6" fillId="0" borderId="23" xfId="26" applyNumberFormat="1" applyFont="1" applyBorder="1" applyAlignment="1">
      <alignment horizontal="right"/>
    </xf>
    <xf numFmtId="167" fontId="6" fillId="0" borderId="23" xfId="26" applyNumberFormat="1" applyFont="1" applyBorder="1" applyAlignment="1">
      <alignment horizontal="right"/>
    </xf>
    <xf numFmtId="0" fontId="6" fillId="0" borderId="23" xfId="26" applyFont="1" applyBorder="1" applyAlignment="1">
      <alignment horizontal="right"/>
    </xf>
    <xf numFmtId="2" fontId="6" fillId="0" borderId="24" xfId="26" applyNumberFormat="1" applyFont="1" applyBorder="1" applyAlignment="1">
      <alignment horizontal="right"/>
    </xf>
    <xf numFmtId="166" fontId="6" fillId="0" borderId="23" xfId="26" applyNumberFormat="1" applyFont="1" applyBorder="1" applyAlignment="1">
      <alignment horizontal="right"/>
    </xf>
    <xf numFmtId="166" fontId="6" fillId="0" borderId="24" xfId="26" applyNumberFormat="1" applyFont="1" applyBorder="1" applyAlignment="1">
      <alignment horizontal="right"/>
    </xf>
    <xf numFmtId="0" fontId="6" fillId="0" borderId="25" xfId="26" applyFont="1" applyBorder="1"/>
    <xf numFmtId="0" fontId="6" fillId="0" borderId="26" xfId="26" applyFont="1" applyBorder="1" applyAlignment="1">
      <alignment horizontal="right"/>
    </xf>
    <xf numFmtId="2" fontId="6" fillId="0" borderId="26" xfId="26" applyNumberFormat="1" applyFont="1" applyBorder="1" applyAlignment="1">
      <alignment horizontal="right"/>
    </xf>
    <xf numFmtId="167" fontId="6" fillId="0" borderId="26" xfId="26" applyNumberFormat="1" applyFont="1" applyBorder="1" applyAlignment="1">
      <alignment horizontal="right"/>
    </xf>
    <xf numFmtId="0" fontId="6" fillId="0" borderId="24" xfId="26" applyFont="1" applyBorder="1" applyAlignment="1">
      <alignment horizontal="right"/>
    </xf>
    <xf numFmtId="0" fontId="6" fillId="0" borderId="10" xfId="26" applyFont="1" applyBorder="1" applyAlignment="1">
      <alignment horizontal="right"/>
    </xf>
    <xf numFmtId="2" fontId="6" fillId="0" borderId="28" xfId="26" applyNumberFormat="1" applyFont="1" applyBorder="1" applyAlignment="1">
      <alignment horizontal="right"/>
    </xf>
    <xf numFmtId="2" fontId="6" fillId="0" borderId="29" xfId="26" applyNumberFormat="1" applyFont="1" applyBorder="1" applyAlignment="1">
      <alignment horizontal="right"/>
    </xf>
    <xf numFmtId="2" fontId="6" fillId="0" borderId="30" xfId="26" applyNumberFormat="1" applyFont="1" applyBorder="1" applyAlignment="1">
      <alignment horizontal="right"/>
    </xf>
    <xf numFmtId="167" fontId="6" fillId="0" borderId="31" xfId="26" applyNumberFormat="1" applyFont="1" applyBorder="1" applyAlignment="1">
      <alignment horizontal="right"/>
    </xf>
    <xf numFmtId="0" fontId="6" fillId="0" borderId="16" xfId="26" applyFont="1" applyBorder="1" applyAlignment="1">
      <alignment horizontal="right"/>
    </xf>
    <xf numFmtId="2" fontId="6" fillId="19" borderId="28" xfId="26" applyNumberFormat="1" applyFont="1" applyFill="1" applyBorder="1" applyAlignment="1">
      <alignment horizontal="right"/>
    </xf>
    <xf numFmtId="2" fontId="6" fillId="0" borderId="21" xfId="26" applyNumberFormat="1" applyFont="1" applyBorder="1" applyAlignment="1">
      <alignment horizontal="right"/>
    </xf>
    <xf numFmtId="167" fontId="6" fillId="0" borderId="24" xfId="26" applyNumberFormat="1" applyFont="1" applyBorder="1" applyAlignment="1">
      <alignment horizontal="right"/>
    </xf>
    <xf numFmtId="2" fontId="6" fillId="0" borderId="20" xfId="26" applyNumberFormat="1" applyFont="1" applyBorder="1" applyAlignment="1">
      <alignment horizontal="right"/>
    </xf>
    <xf numFmtId="0" fontId="6" fillId="0" borderId="21" xfId="26" applyFont="1" applyBorder="1" applyAlignment="1">
      <alignment horizontal="right"/>
    </xf>
    <xf numFmtId="0" fontId="6" fillId="0" borderId="28" xfId="26" applyFont="1" applyBorder="1" applyAlignment="1">
      <alignment horizontal="right"/>
    </xf>
    <xf numFmtId="0" fontId="6" fillId="0" borderId="16" xfId="26" applyFont="1" applyBorder="1"/>
    <xf numFmtId="2" fontId="6" fillId="0" borderId="28" xfId="26" applyNumberFormat="1" applyFont="1" applyBorder="1"/>
    <xf numFmtId="2" fontId="6" fillId="0" borderId="23" xfId="26" applyNumberFormat="1" applyFont="1" applyBorder="1"/>
    <xf numFmtId="0" fontId="6" fillId="0" borderId="28" xfId="26" applyFont="1" applyBorder="1"/>
    <xf numFmtId="2" fontId="6" fillId="0" borderId="24" xfId="26" applyNumberFormat="1" applyFont="1" applyBorder="1"/>
    <xf numFmtId="2" fontId="6" fillId="0" borderId="21" xfId="26" applyNumberFormat="1" applyFont="1" applyBorder="1"/>
    <xf numFmtId="167" fontId="6" fillId="0" borderId="26" xfId="26" applyNumberFormat="1" applyFont="1" applyBorder="1"/>
    <xf numFmtId="167" fontId="6" fillId="0" borderId="24" xfId="26" applyNumberFormat="1" applyFont="1" applyBorder="1"/>
    <xf numFmtId="0" fontId="6" fillId="0" borderId="28" xfId="26" applyFont="1" applyBorder="1" applyAlignment="1">
      <alignment horizontal="center"/>
    </xf>
    <xf numFmtId="0" fontId="6" fillId="0" borderId="23" xfId="26" applyFont="1" applyBorder="1" applyAlignment="1">
      <alignment horizontal="center"/>
    </xf>
    <xf numFmtId="167" fontId="6" fillId="0" borderId="26" xfId="26" applyNumberFormat="1" applyFont="1" applyBorder="1" applyAlignment="1">
      <alignment horizontal="center"/>
    </xf>
    <xf numFmtId="165" fontId="6" fillId="0" borderId="26" xfId="26" applyNumberFormat="1" applyFont="1" applyBorder="1"/>
    <xf numFmtId="2" fontId="6" fillId="0" borderId="28" xfId="0" applyNumberFormat="1" applyFont="1" applyBorder="1"/>
    <xf numFmtId="4" fontId="6" fillId="0" borderId="23" xfId="0" applyNumberFormat="1" applyFont="1" applyBorder="1"/>
    <xf numFmtId="167" fontId="6" fillId="0" borderId="26" xfId="0" applyNumberFormat="1" applyFont="1" applyBorder="1" applyAlignment="1">
      <alignment horizontal="right"/>
    </xf>
    <xf numFmtId="164" fontId="6" fillId="0" borderId="21" xfId="0" applyFont="1" applyBorder="1"/>
    <xf numFmtId="167" fontId="6" fillId="0" borderId="24" xfId="0" applyNumberFormat="1" applyFont="1" applyBorder="1" applyAlignment="1">
      <alignment horizontal="right"/>
    </xf>
    <xf numFmtId="164" fontId="6" fillId="0" borderId="28" xfId="0" applyFont="1" applyBorder="1"/>
    <xf numFmtId="2" fontId="6" fillId="0" borderId="23" xfId="0" applyNumberFormat="1" applyFont="1" applyBorder="1"/>
    <xf numFmtId="2" fontId="6" fillId="0" borderId="21" xfId="0" applyNumberFormat="1" applyFont="1" applyBorder="1"/>
    <xf numFmtId="4" fontId="6" fillId="0" borderId="28" xfId="0" applyNumberFormat="1" applyFont="1" applyBorder="1"/>
    <xf numFmtId="2" fontId="6" fillId="0" borderId="24" xfId="0" applyNumberFormat="1" applyFont="1" applyBorder="1"/>
    <xf numFmtId="169" fontId="19" fillId="0" borderId="24" xfId="26" applyNumberFormat="1" applyFont="1" applyBorder="1"/>
    <xf numFmtId="169" fontId="19" fillId="0" borderId="26" xfId="26" applyNumberFormat="1" applyFont="1" applyBorder="1" applyAlignment="1">
      <alignment horizontal="center"/>
    </xf>
    <xf numFmtId="2" fontId="21" fillId="0" borderId="0" xfId="26" applyNumberFormat="1" applyFont="1" applyAlignment="1">
      <alignment horizontal="left"/>
    </xf>
    <xf numFmtId="167" fontId="19" fillId="0" borderId="0" xfId="26" applyNumberFormat="1" applyFont="1" applyAlignment="1">
      <alignment horizontal="left"/>
    </xf>
  </cellXfs>
  <cellStyles count="44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3" xr:uid="{8E131DC2-0BD4-4A4A-AA45-49621EE9D5CE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W3A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W.3A </a:t>
            </a:r>
            <a:r>
              <a:rPr lang="th-TH"/>
              <a:t>แม่น้ำวัง บ้านดอนชัย อ.เถิน จ.ลำปาง</a:t>
            </a:r>
          </a:p>
        </c:rich>
      </c:tx>
      <c:layout>
        <c:manualLayout>
          <c:xMode val="edge"/>
          <c:yMode val="edge"/>
          <c:x val="0.29966703662597116"/>
          <c:y val="2.93637846655791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264274061990212"/>
          <c:w val="0.77136514983351834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F-4285-98A4-7D95BECA02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W.3A'!$A$9:$A$65</c:f>
              <c:numCache>
                <c:formatCode>General</c:formatCode>
                <c:ptCount val="57"/>
                <c:pt idx="0">
                  <c:v>2510</c:v>
                </c:pt>
                <c:pt idx="1">
                  <c:v>2511</c:v>
                </c:pt>
                <c:pt idx="2">
                  <c:v>2512</c:v>
                </c:pt>
                <c:pt idx="3">
                  <c:v>2513</c:v>
                </c:pt>
                <c:pt idx="4">
                  <c:v>2514</c:v>
                </c:pt>
                <c:pt idx="5">
                  <c:v>2515</c:v>
                </c:pt>
                <c:pt idx="6">
                  <c:v>2516</c:v>
                </c:pt>
                <c:pt idx="7">
                  <c:v>2517</c:v>
                </c:pt>
                <c:pt idx="8">
                  <c:v>2518</c:v>
                </c:pt>
                <c:pt idx="9">
                  <c:v>2519</c:v>
                </c:pt>
                <c:pt idx="10">
                  <c:v>2520</c:v>
                </c:pt>
                <c:pt idx="11">
                  <c:v>2121</c:v>
                </c:pt>
                <c:pt idx="12">
                  <c:v>2522</c:v>
                </c:pt>
                <c:pt idx="13">
                  <c:v>2523</c:v>
                </c:pt>
                <c:pt idx="14">
                  <c:v>2524</c:v>
                </c:pt>
                <c:pt idx="15">
                  <c:v>2525</c:v>
                </c:pt>
                <c:pt idx="16">
                  <c:v>2526</c:v>
                </c:pt>
                <c:pt idx="17">
                  <c:v>2527</c:v>
                </c:pt>
                <c:pt idx="18">
                  <c:v>2528</c:v>
                </c:pt>
                <c:pt idx="19">
                  <c:v>2529</c:v>
                </c:pt>
                <c:pt idx="20">
                  <c:v>2530</c:v>
                </c:pt>
                <c:pt idx="21">
                  <c:v>2531</c:v>
                </c:pt>
                <c:pt idx="22">
                  <c:v>2532</c:v>
                </c:pt>
                <c:pt idx="23">
                  <c:v>2533</c:v>
                </c:pt>
                <c:pt idx="24">
                  <c:v>2534</c:v>
                </c:pt>
                <c:pt idx="25">
                  <c:v>2535</c:v>
                </c:pt>
                <c:pt idx="26">
                  <c:v>2536</c:v>
                </c:pt>
                <c:pt idx="27">
                  <c:v>2537</c:v>
                </c:pt>
                <c:pt idx="28">
                  <c:v>2538</c:v>
                </c:pt>
                <c:pt idx="29">
                  <c:v>2539</c:v>
                </c:pt>
                <c:pt idx="30">
                  <c:v>2540</c:v>
                </c:pt>
                <c:pt idx="31">
                  <c:v>2541</c:v>
                </c:pt>
                <c:pt idx="32">
                  <c:v>2542</c:v>
                </c:pt>
                <c:pt idx="33">
                  <c:v>2543</c:v>
                </c:pt>
                <c:pt idx="34">
                  <c:v>2544</c:v>
                </c:pt>
                <c:pt idx="35">
                  <c:v>2545</c:v>
                </c:pt>
                <c:pt idx="36">
                  <c:v>2546</c:v>
                </c:pt>
                <c:pt idx="37">
                  <c:v>2547</c:v>
                </c:pt>
                <c:pt idx="38">
                  <c:v>2548</c:v>
                </c:pt>
                <c:pt idx="39">
                  <c:v>2549</c:v>
                </c:pt>
                <c:pt idx="40">
                  <c:v>2550</c:v>
                </c:pt>
                <c:pt idx="41">
                  <c:v>2551</c:v>
                </c:pt>
                <c:pt idx="42">
                  <c:v>2552</c:v>
                </c:pt>
                <c:pt idx="43">
                  <c:v>2553</c:v>
                </c:pt>
                <c:pt idx="44">
                  <c:v>2554</c:v>
                </c:pt>
                <c:pt idx="45">
                  <c:v>2555</c:v>
                </c:pt>
                <c:pt idx="46">
                  <c:v>2556</c:v>
                </c:pt>
                <c:pt idx="47">
                  <c:v>2557</c:v>
                </c:pt>
                <c:pt idx="48">
                  <c:v>2558</c:v>
                </c:pt>
                <c:pt idx="49">
                  <c:v>2559</c:v>
                </c:pt>
                <c:pt idx="50">
                  <c:v>2560</c:v>
                </c:pt>
                <c:pt idx="51">
                  <c:v>2561</c:v>
                </c:pt>
                <c:pt idx="52">
                  <c:v>2562</c:v>
                </c:pt>
                <c:pt idx="53">
                  <c:v>2563</c:v>
                </c:pt>
                <c:pt idx="54">
                  <c:v>2564</c:v>
                </c:pt>
                <c:pt idx="55">
                  <c:v>2565</c:v>
                </c:pt>
                <c:pt idx="56">
                  <c:v>2566</c:v>
                </c:pt>
              </c:numCache>
            </c:numRef>
          </c:cat>
          <c:val>
            <c:numRef>
              <c:f>'Data W.3A'!$Q$9:$Q$65</c:f>
              <c:numCache>
                <c:formatCode>0.00</c:formatCode>
                <c:ptCount val="57"/>
                <c:pt idx="0">
                  <c:v>5.6899999999999977</c:v>
                </c:pt>
                <c:pt idx="1">
                  <c:v>2.5200000000000102</c:v>
                </c:pt>
                <c:pt idx="2">
                  <c:v>4.8700000000000045</c:v>
                </c:pt>
                <c:pt idx="3">
                  <c:v>4.8300000000000125</c:v>
                </c:pt>
                <c:pt idx="4">
                  <c:v>4.8100000000000023</c:v>
                </c:pt>
                <c:pt idx="5">
                  <c:v>3.3199999999999932</c:v>
                </c:pt>
                <c:pt idx="6">
                  <c:v>5.5999999999999943</c:v>
                </c:pt>
                <c:pt idx="7">
                  <c:v>4.3000000000000114</c:v>
                </c:pt>
                <c:pt idx="8">
                  <c:v>4.8300000000000125</c:v>
                </c:pt>
                <c:pt idx="9">
                  <c:v>4.960000000000008</c:v>
                </c:pt>
                <c:pt idx="10">
                  <c:v>4.8499999999999943</c:v>
                </c:pt>
                <c:pt idx="11">
                  <c:v>4.5999999999999943</c:v>
                </c:pt>
                <c:pt idx="12">
                  <c:v>3.1800000000000068</c:v>
                </c:pt>
                <c:pt idx="13">
                  <c:v>4.8499999999999943</c:v>
                </c:pt>
                <c:pt idx="14">
                  <c:v>4.2800000000000011</c:v>
                </c:pt>
                <c:pt idx="15">
                  <c:v>2.9699999999999989</c:v>
                </c:pt>
                <c:pt idx="16">
                  <c:v>4.2299999999999898</c:v>
                </c:pt>
                <c:pt idx="17">
                  <c:v>4.6100000000000136</c:v>
                </c:pt>
                <c:pt idx="18">
                  <c:v>4.3400000000000034</c:v>
                </c:pt>
                <c:pt idx="19">
                  <c:v>4.5800000000000125</c:v>
                </c:pt>
                <c:pt idx="20">
                  <c:v>4.7400000000000091</c:v>
                </c:pt>
                <c:pt idx="21">
                  <c:v>4</c:v>
                </c:pt>
                <c:pt idx="22">
                  <c:v>3.9199999999999875</c:v>
                </c:pt>
                <c:pt idx="23">
                  <c:v>3.0200000000000102</c:v>
                </c:pt>
                <c:pt idx="24">
                  <c:v>4.1599999999999966</c:v>
                </c:pt>
                <c:pt idx="25">
                  <c:v>3.9799999999999898</c:v>
                </c:pt>
                <c:pt idx="26">
                  <c:v>3.3799999999999955</c:v>
                </c:pt>
                <c:pt idx="27">
                  <c:v>5.2800000000000011</c:v>
                </c:pt>
                <c:pt idx="28">
                  <c:v>5.1200000000000045</c:v>
                </c:pt>
                <c:pt idx="29">
                  <c:v>4.539999999999992</c:v>
                </c:pt>
                <c:pt idx="30">
                  <c:v>4.3600000000000136</c:v>
                </c:pt>
                <c:pt idx="31">
                  <c:v>4.460000000000008</c:v>
                </c:pt>
                <c:pt idx="32">
                  <c:v>5.1599999999999966</c:v>
                </c:pt>
                <c:pt idx="33">
                  <c:v>4.9199999999999875</c:v>
                </c:pt>
                <c:pt idx="34">
                  <c:v>5.5600000000000023</c:v>
                </c:pt>
                <c:pt idx="35">
                  <c:v>5.8799999999999955</c:v>
                </c:pt>
                <c:pt idx="36">
                  <c:v>4.2800000000000011</c:v>
                </c:pt>
                <c:pt idx="37">
                  <c:v>3.4199999999999875</c:v>
                </c:pt>
                <c:pt idx="38">
                  <c:v>5.4300000000000068</c:v>
                </c:pt>
                <c:pt idx="39">
                  <c:v>5</c:v>
                </c:pt>
                <c:pt idx="40">
                  <c:v>3.0099999999999909</c:v>
                </c:pt>
                <c:pt idx="41">
                  <c:v>3.0099999999999909</c:v>
                </c:pt>
                <c:pt idx="42">
                  <c:v>2.5</c:v>
                </c:pt>
                <c:pt idx="43" formatCode="General">
                  <c:v>3.8899999999999864</c:v>
                </c:pt>
                <c:pt idx="44">
                  <c:v>6.0500000000000114</c:v>
                </c:pt>
                <c:pt idx="45" formatCode="General">
                  <c:v>4.5600000000000023</c:v>
                </c:pt>
                <c:pt idx="46" formatCode="General">
                  <c:v>3.539999999999992</c:v>
                </c:pt>
                <c:pt idx="47" formatCode="General">
                  <c:v>3.3600000000000136</c:v>
                </c:pt>
                <c:pt idx="48" formatCode="General">
                  <c:v>2.1100000000000136</c:v>
                </c:pt>
                <c:pt idx="49" formatCode="General">
                  <c:v>3.6200000000000045</c:v>
                </c:pt>
                <c:pt idx="50" formatCode="General">
                  <c:v>4.9799999999999898</c:v>
                </c:pt>
                <c:pt idx="51" formatCode="General">
                  <c:v>2.789999999999992</c:v>
                </c:pt>
                <c:pt idx="52">
                  <c:v>3.5999999999999943</c:v>
                </c:pt>
                <c:pt idx="53" formatCode="General">
                  <c:v>3.5099999999999909</c:v>
                </c:pt>
                <c:pt idx="54" formatCode="General">
                  <c:v>3.5999999999999943</c:v>
                </c:pt>
                <c:pt idx="55" formatCode="General">
                  <c:v>4.5199999999999996</c:v>
                </c:pt>
                <c:pt idx="56" formatCode="General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F-4285-98A4-7D95BECA0235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W.3A'!$A$9:$A$65</c:f>
              <c:numCache>
                <c:formatCode>General</c:formatCode>
                <c:ptCount val="57"/>
                <c:pt idx="0">
                  <c:v>2510</c:v>
                </c:pt>
                <c:pt idx="1">
                  <c:v>2511</c:v>
                </c:pt>
                <c:pt idx="2">
                  <c:v>2512</c:v>
                </c:pt>
                <c:pt idx="3">
                  <c:v>2513</c:v>
                </c:pt>
                <c:pt idx="4">
                  <c:v>2514</c:v>
                </c:pt>
                <c:pt idx="5">
                  <c:v>2515</c:v>
                </c:pt>
                <c:pt idx="6">
                  <c:v>2516</c:v>
                </c:pt>
                <c:pt idx="7">
                  <c:v>2517</c:v>
                </c:pt>
                <c:pt idx="8">
                  <c:v>2518</c:v>
                </c:pt>
                <c:pt idx="9">
                  <c:v>2519</c:v>
                </c:pt>
                <c:pt idx="10">
                  <c:v>2520</c:v>
                </c:pt>
                <c:pt idx="11">
                  <c:v>2121</c:v>
                </c:pt>
                <c:pt idx="12">
                  <c:v>2522</c:v>
                </c:pt>
                <c:pt idx="13">
                  <c:v>2523</c:v>
                </c:pt>
                <c:pt idx="14">
                  <c:v>2524</c:v>
                </c:pt>
                <c:pt idx="15">
                  <c:v>2525</c:v>
                </c:pt>
                <c:pt idx="16">
                  <c:v>2526</c:v>
                </c:pt>
                <c:pt idx="17">
                  <c:v>2527</c:v>
                </c:pt>
                <c:pt idx="18">
                  <c:v>2528</c:v>
                </c:pt>
                <c:pt idx="19">
                  <c:v>2529</c:v>
                </c:pt>
                <c:pt idx="20">
                  <c:v>2530</c:v>
                </c:pt>
                <c:pt idx="21">
                  <c:v>2531</c:v>
                </c:pt>
                <c:pt idx="22">
                  <c:v>2532</c:v>
                </c:pt>
                <c:pt idx="23">
                  <c:v>2533</c:v>
                </c:pt>
                <c:pt idx="24">
                  <c:v>2534</c:v>
                </c:pt>
                <c:pt idx="25">
                  <c:v>2535</c:v>
                </c:pt>
                <c:pt idx="26">
                  <c:v>2536</c:v>
                </c:pt>
                <c:pt idx="27">
                  <c:v>2537</c:v>
                </c:pt>
                <c:pt idx="28">
                  <c:v>2538</c:v>
                </c:pt>
                <c:pt idx="29">
                  <c:v>2539</c:v>
                </c:pt>
                <c:pt idx="30">
                  <c:v>2540</c:v>
                </c:pt>
                <c:pt idx="31">
                  <c:v>2541</c:v>
                </c:pt>
                <c:pt idx="32">
                  <c:v>2542</c:v>
                </c:pt>
                <c:pt idx="33">
                  <c:v>2543</c:v>
                </c:pt>
                <c:pt idx="34">
                  <c:v>2544</c:v>
                </c:pt>
                <c:pt idx="35">
                  <c:v>2545</c:v>
                </c:pt>
                <c:pt idx="36">
                  <c:v>2546</c:v>
                </c:pt>
                <c:pt idx="37">
                  <c:v>2547</c:v>
                </c:pt>
                <c:pt idx="38">
                  <c:v>2548</c:v>
                </c:pt>
                <c:pt idx="39">
                  <c:v>2549</c:v>
                </c:pt>
                <c:pt idx="40">
                  <c:v>2550</c:v>
                </c:pt>
                <c:pt idx="41">
                  <c:v>2551</c:v>
                </c:pt>
                <c:pt idx="42">
                  <c:v>2552</c:v>
                </c:pt>
                <c:pt idx="43">
                  <c:v>2553</c:v>
                </c:pt>
                <c:pt idx="44">
                  <c:v>2554</c:v>
                </c:pt>
                <c:pt idx="45">
                  <c:v>2555</c:v>
                </c:pt>
                <c:pt idx="46">
                  <c:v>2556</c:v>
                </c:pt>
                <c:pt idx="47">
                  <c:v>2557</c:v>
                </c:pt>
                <c:pt idx="48">
                  <c:v>2558</c:v>
                </c:pt>
                <c:pt idx="49">
                  <c:v>2559</c:v>
                </c:pt>
                <c:pt idx="50">
                  <c:v>2560</c:v>
                </c:pt>
                <c:pt idx="51">
                  <c:v>2561</c:v>
                </c:pt>
                <c:pt idx="52">
                  <c:v>2562</c:v>
                </c:pt>
                <c:pt idx="53">
                  <c:v>2563</c:v>
                </c:pt>
                <c:pt idx="54">
                  <c:v>2564</c:v>
                </c:pt>
                <c:pt idx="55">
                  <c:v>2565</c:v>
                </c:pt>
                <c:pt idx="56">
                  <c:v>2566</c:v>
                </c:pt>
              </c:numCache>
            </c:numRef>
          </c:cat>
          <c:val>
            <c:numRef>
              <c:f>'Data W.3A'!$R$9:$R$65</c:f>
              <c:numCache>
                <c:formatCode>0.00</c:formatCode>
                <c:ptCount val="57"/>
                <c:pt idx="0">
                  <c:v>0</c:v>
                </c:pt>
                <c:pt idx="1">
                  <c:v>0.49000000000000909</c:v>
                </c:pt>
                <c:pt idx="2">
                  <c:v>0.49000000000000909</c:v>
                </c:pt>
                <c:pt idx="3">
                  <c:v>0.87999999999999545</c:v>
                </c:pt>
                <c:pt idx="4">
                  <c:v>0.93000000000000682</c:v>
                </c:pt>
                <c:pt idx="5">
                  <c:v>0.90999999999999659</c:v>
                </c:pt>
                <c:pt idx="6">
                  <c:v>0.96000000000000796</c:v>
                </c:pt>
                <c:pt idx="7">
                  <c:v>1.0099999999999909</c:v>
                </c:pt>
                <c:pt idx="8">
                  <c:v>0.93999999999999773</c:v>
                </c:pt>
                <c:pt idx="9">
                  <c:v>0.87999999999999545</c:v>
                </c:pt>
                <c:pt idx="10">
                  <c:v>0.62000000000000455</c:v>
                </c:pt>
                <c:pt idx="11">
                  <c:v>0.59999999999999432</c:v>
                </c:pt>
                <c:pt idx="12">
                  <c:v>0</c:v>
                </c:pt>
                <c:pt idx="13">
                  <c:v>0.43000000000000682</c:v>
                </c:pt>
                <c:pt idx="14">
                  <c:v>0</c:v>
                </c:pt>
                <c:pt idx="15">
                  <c:v>0.34999999999999432</c:v>
                </c:pt>
                <c:pt idx="16">
                  <c:v>0.21999999999999886</c:v>
                </c:pt>
                <c:pt idx="17">
                  <c:v>0.18000000000000682</c:v>
                </c:pt>
                <c:pt idx="18">
                  <c:v>0.15999999999999659</c:v>
                </c:pt>
                <c:pt idx="19">
                  <c:v>0.19999999999998863</c:v>
                </c:pt>
                <c:pt idx="20">
                  <c:v>6.9999999999993179E-2</c:v>
                </c:pt>
                <c:pt idx="21">
                  <c:v>6.0000000000002274E-2</c:v>
                </c:pt>
                <c:pt idx="22">
                  <c:v>0</c:v>
                </c:pt>
                <c:pt idx="23">
                  <c:v>-5.0000000000011369E-2</c:v>
                </c:pt>
                <c:pt idx="24">
                  <c:v>-0.24000000000000909</c:v>
                </c:pt>
                <c:pt idx="25">
                  <c:v>-0.53000000000000114</c:v>
                </c:pt>
                <c:pt idx="26">
                  <c:v>-0.15000000000000568</c:v>
                </c:pt>
                <c:pt idx="27">
                  <c:v>-5.0000000000011369E-2</c:v>
                </c:pt>
                <c:pt idx="28">
                  <c:v>-0.28999999999999204</c:v>
                </c:pt>
                <c:pt idx="29">
                  <c:v>-0.13999999999998636</c:v>
                </c:pt>
                <c:pt idx="30">
                  <c:v>-0.31000000000000227</c:v>
                </c:pt>
                <c:pt idx="31">
                  <c:v>-0.34999999999999432</c:v>
                </c:pt>
                <c:pt idx="32">
                  <c:v>-0.19999999999998863</c:v>
                </c:pt>
                <c:pt idx="33">
                  <c:v>-0.40000000000000568</c:v>
                </c:pt>
                <c:pt idx="34">
                  <c:v>-0.33000000000001251</c:v>
                </c:pt>
                <c:pt idx="35">
                  <c:v>-0.18000000000000682</c:v>
                </c:pt>
                <c:pt idx="36">
                  <c:v>-0.44999999999998863</c:v>
                </c:pt>
                <c:pt idx="37">
                  <c:v>-0.44999999999998863</c:v>
                </c:pt>
                <c:pt idx="38">
                  <c:v>-0.44999999999998863</c:v>
                </c:pt>
                <c:pt idx="39">
                  <c:v>-0.58000000000001251</c:v>
                </c:pt>
                <c:pt idx="40">
                  <c:v>-0.58000000000001251</c:v>
                </c:pt>
                <c:pt idx="41">
                  <c:v>-0.46999999999999886</c:v>
                </c:pt>
                <c:pt idx="42">
                  <c:v>-0.40999999999999659</c:v>
                </c:pt>
                <c:pt idx="43">
                  <c:v>-0.59999999999999432</c:v>
                </c:pt>
                <c:pt idx="44">
                  <c:v>-0.25999999999999091</c:v>
                </c:pt>
                <c:pt idx="45" formatCode="General">
                  <c:v>-0.12000000000000455</c:v>
                </c:pt>
                <c:pt idx="46" formatCode="General">
                  <c:v>-0.22999999999998977</c:v>
                </c:pt>
                <c:pt idx="47" formatCode="General">
                  <c:v>-0.38999999999998636</c:v>
                </c:pt>
                <c:pt idx="48" formatCode="General">
                  <c:v>-0.59999999999999432</c:v>
                </c:pt>
                <c:pt idx="49" formatCode="General">
                  <c:v>-0.77000000000001023</c:v>
                </c:pt>
                <c:pt idx="50" formatCode="General">
                  <c:v>-0.56000000000000227</c:v>
                </c:pt>
                <c:pt idx="51" formatCode="General">
                  <c:v>-0.62999999999999545</c:v>
                </c:pt>
                <c:pt idx="52" formatCode="General">
                  <c:v>-0.96000000000000796</c:v>
                </c:pt>
                <c:pt idx="53" formatCode="General">
                  <c:v>-1.039999999999992</c:v>
                </c:pt>
                <c:pt idx="54" formatCode="General">
                  <c:v>-0.90999999999999659</c:v>
                </c:pt>
                <c:pt idx="55" formatCode="General">
                  <c:v>-1.05</c:v>
                </c:pt>
                <c:pt idx="56" formatCode="General">
                  <c:v>-1.37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F-4285-98A4-7D95BECA0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4091055"/>
        <c:axId val="1"/>
      </c:barChart>
      <c:catAx>
        <c:axId val="7640910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725860155382909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2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8.8790233074361822E-3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64091055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457269700332963"/>
          <c:y val="0.32463295269168024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W.3A </a:t>
            </a:r>
            <a:r>
              <a:rPr lang="th-TH"/>
              <a:t>แม่น้ำวัง บ้านดอนขัย อ.เถิน จ.ลำปาง</a:t>
            </a:r>
          </a:p>
        </c:rich>
      </c:tx>
      <c:layout>
        <c:manualLayout>
          <c:xMode val="edge"/>
          <c:yMode val="edge"/>
          <c:x val="0.31644260599793173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68562564632885"/>
          <c:y val="0.23898305084745763"/>
          <c:w val="0.79834539813857286"/>
          <c:h val="0.583050847457627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640327663281997E-2"/>
                  <c:y val="3.554962409359818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9-43CB-88D6-A3F4696FE0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W.3A'!$A$9:$A$65</c:f>
              <c:numCache>
                <c:formatCode>General</c:formatCode>
                <c:ptCount val="57"/>
                <c:pt idx="0">
                  <c:v>2510</c:v>
                </c:pt>
                <c:pt idx="1">
                  <c:v>2511</c:v>
                </c:pt>
                <c:pt idx="2">
                  <c:v>2512</c:v>
                </c:pt>
                <c:pt idx="3">
                  <c:v>2513</c:v>
                </c:pt>
                <c:pt idx="4">
                  <c:v>2514</c:v>
                </c:pt>
                <c:pt idx="5">
                  <c:v>2515</c:v>
                </c:pt>
                <c:pt idx="6">
                  <c:v>2516</c:v>
                </c:pt>
                <c:pt idx="7">
                  <c:v>2517</c:v>
                </c:pt>
                <c:pt idx="8">
                  <c:v>2518</c:v>
                </c:pt>
                <c:pt idx="9">
                  <c:v>2519</c:v>
                </c:pt>
                <c:pt idx="10">
                  <c:v>2520</c:v>
                </c:pt>
                <c:pt idx="11">
                  <c:v>2121</c:v>
                </c:pt>
                <c:pt idx="12">
                  <c:v>2522</c:v>
                </c:pt>
                <c:pt idx="13">
                  <c:v>2523</c:v>
                </c:pt>
                <c:pt idx="14">
                  <c:v>2524</c:v>
                </c:pt>
                <c:pt idx="15">
                  <c:v>2525</c:v>
                </c:pt>
                <c:pt idx="16">
                  <c:v>2526</c:v>
                </c:pt>
                <c:pt idx="17">
                  <c:v>2527</c:v>
                </c:pt>
                <c:pt idx="18">
                  <c:v>2528</c:v>
                </c:pt>
                <c:pt idx="19">
                  <c:v>2529</c:v>
                </c:pt>
                <c:pt idx="20">
                  <c:v>2530</c:v>
                </c:pt>
                <c:pt idx="21">
                  <c:v>2531</c:v>
                </c:pt>
                <c:pt idx="22">
                  <c:v>2532</c:v>
                </c:pt>
                <c:pt idx="23">
                  <c:v>2533</c:v>
                </c:pt>
                <c:pt idx="24">
                  <c:v>2534</c:v>
                </c:pt>
                <c:pt idx="25">
                  <c:v>2535</c:v>
                </c:pt>
                <c:pt idx="26">
                  <c:v>2536</c:v>
                </c:pt>
                <c:pt idx="27">
                  <c:v>2537</c:v>
                </c:pt>
                <c:pt idx="28">
                  <c:v>2538</c:v>
                </c:pt>
                <c:pt idx="29">
                  <c:v>2539</c:v>
                </c:pt>
                <c:pt idx="30">
                  <c:v>2540</c:v>
                </c:pt>
                <c:pt idx="31">
                  <c:v>2541</c:v>
                </c:pt>
                <c:pt idx="32">
                  <c:v>2542</c:v>
                </c:pt>
                <c:pt idx="33">
                  <c:v>2543</c:v>
                </c:pt>
                <c:pt idx="34">
                  <c:v>2544</c:v>
                </c:pt>
                <c:pt idx="35">
                  <c:v>2545</c:v>
                </c:pt>
                <c:pt idx="36">
                  <c:v>2546</c:v>
                </c:pt>
                <c:pt idx="37">
                  <c:v>2547</c:v>
                </c:pt>
                <c:pt idx="38">
                  <c:v>2548</c:v>
                </c:pt>
                <c:pt idx="39">
                  <c:v>2549</c:v>
                </c:pt>
                <c:pt idx="40">
                  <c:v>2550</c:v>
                </c:pt>
                <c:pt idx="41">
                  <c:v>2551</c:v>
                </c:pt>
                <c:pt idx="42">
                  <c:v>2552</c:v>
                </c:pt>
                <c:pt idx="43">
                  <c:v>2553</c:v>
                </c:pt>
                <c:pt idx="44">
                  <c:v>2554</c:v>
                </c:pt>
                <c:pt idx="45">
                  <c:v>2555</c:v>
                </c:pt>
                <c:pt idx="46">
                  <c:v>2556</c:v>
                </c:pt>
                <c:pt idx="47">
                  <c:v>2557</c:v>
                </c:pt>
                <c:pt idx="48">
                  <c:v>2558</c:v>
                </c:pt>
                <c:pt idx="49">
                  <c:v>2559</c:v>
                </c:pt>
                <c:pt idx="50">
                  <c:v>2560</c:v>
                </c:pt>
                <c:pt idx="51">
                  <c:v>2561</c:v>
                </c:pt>
                <c:pt idx="52">
                  <c:v>2562</c:v>
                </c:pt>
                <c:pt idx="53">
                  <c:v>2563</c:v>
                </c:pt>
                <c:pt idx="54">
                  <c:v>2564</c:v>
                </c:pt>
                <c:pt idx="55">
                  <c:v>2565</c:v>
                </c:pt>
                <c:pt idx="56">
                  <c:v>2566</c:v>
                </c:pt>
              </c:numCache>
            </c:numRef>
          </c:cat>
          <c:val>
            <c:numRef>
              <c:f>'Data W.3A'!$C$9:$C$65</c:f>
              <c:numCache>
                <c:formatCode>0.00</c:formatCode>
                <c:ptCount val="57"/>
                <c:pt idx="0">
                  <c:v>1399</c:v>
                </c:pt>
                <c:pt idx="1">
                  <c:v>215</c:v>
                </c:pt>
                <c:pt idx="2">
                  <c:v>945</c:v>
                </c:pt>
                <c:pt idx="3">
                  <c:v>1098</c:v>
                </c:pt>
                <c:pt idx="4">
                  <c:v>922</c:v>
                </c:pt>
                <c:pt idx="5">
                  <c:v>404</c:v>
                </c:pt>
                <c:pt idx="6">
                  <c:v>1254</c:v>
                </c:pt>
                <c:pt idx="7">
                  <c:v>738</c:v>
                </c:pt>
                <c:pt idx="8">
                  <c:v>672</c:v>
                </c:pt>
                <c:pt idx="9">
                  <c:v>833</c:v>
                </c:pt>
                <c:pt idx="10">
                  <c:v>817</c:v>
                </c:pt>
                <c:pt idx="11">
                  <c:v>762</c:v>
                </c:pt>
                <c:pt idx="12">
                  <c:v>466</c:v>
                </c:pt>
                <c:pt idx="13">
                  <c:v>647</c:v>
                </c:pt>
                <c:pt idx="14">
                  <c:v>502</c:v>
                </c:pt>
                <c:pt idx="15">
                  <c:v>214</c:v>
                </c:pt>
                <c:pt idx="16">
                  <c:v>365</c:v>
                </c:pt>
                <c:pt idx="17">
                  <c:v>314.5</c:v>
                </c:pt>
                <c:pt idx="18">
                  <c:v>301.8</c:v>
                </c:pt>
                <c:pt idx="19">
                  <c:v>377.1</c:v>
                </c:pt>
                <c:pt idx="20">
                  <c:v>447.5</c:v>
                </c:pt>
                <c:pt idx="21">
                  <c:v>351</c:v>
                </c:pt>
                <c:pt idx="22">
                  <c:v>365</c:v>
                </c:pt>
                <c:pt idx="23">
                  <c:v>171.2</c:v>
                </c:pt>
                <c:pt idx="24">
                  <c:v>282</c:v>
                </c:pt>
                <c:pt idx="25">
                  <c:v>263.39999999999998</c:v>
                </c:pt>
                <c:pt idx="26">
                  <c:v>170.4</c:v>
                </c:pt>
                <c:pt idx="27">
                  <c:v>637.20000000000005</c:v>
                </c:pt>
                <c:pt idx="28">
                  <c:v>566</c:v>
                </c:pt>
                <c:pt idx="29">
                  <c:v>336.7</c:v>
                </c:pt>
                <c:pt idx="30">
                  <c:v>303.60000000000002</c:v>
                </c:pt>
                <c:pt idx="31">
                  <c:v>290</c:v>
                </c:pt>
                <c:pt idx="32">
                  <c:v>650.6</c:v>
                </c:pt>
                <c:pt idx="33">
                  <c:v>519.79999999999995</c:v>
                </c:pt>
                <c:pt idx="34">
                  <c:v>738</c:v>
                </c:pt>
                <c:pt idx="35">
                  <c:v>1127.2</c:v>
                </c:pt>
                <c:pt idx="36">
                  <c:v>505.6</c:v>
                </c:pt>
                <c:pt idx="37">
                  <c:v>405.4</c:v>
                </c:pt>
                <c:pt idx="38">
                  <c:v>836.4</c:v>
                </c:pt>
                <c:pt idx="39">
                  <c:v>840</c:v>
                </c:pt>
                <c:pt idx="40">
                  <c:v>398</c:v>
                </c:pt>
                <c:pt idx="41">
                  <c:v>329.8</c:v>
                </c:pt>
                <c:pt idx="42">
                  <c:v>210</c:v>
                </c:pt>
                <c:pt idx="43">
                  <c:v>530.5</c:v>
                </c:pt>
                <c:pt idx="44">
                  <c:v>1352.75</c:v>
                </c:pt>
                <c:pt idx="45">
                  <c:v>830.2</c:v>
                </c:pt>
                <c:pt idx="46">
                  <c:v>510.3</c:v>
                </c:pt>
                <c:pt idx="47">
                  <c:v>450</c:v>
                </c:pt>
                <c:pt idx="48">
                  <c:v>235.15</c:v>
                </c:pt>
                <c:pt idx="49">
                  <c:v>656.1</c:v>
                </c:pt>
                <c:pt idx="50">
                  <c:v>729</c:v>
                </c:pt>
                <c:pt idx="51">
                  <c:v>284.89999999999998</c:v>
                </c:pt>
                <c:pt idx="52">
                  <c:v>355</c:v>
                </c:pt>
                <c:pt idx="53">
                  <c:v>356.65</c:v>
                </c:pt>
                <c:pt idx="54" formatCode="#,##0.00">
                  <c:v>500</c:v>
                </c:pt>
                <c:pt idx="55" formatCode="#,##0.00">
                  <c:v>826.4</c:v>
                </c:pt>
                <c:pt idx="56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9-43CB-88D6-A3F4696F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64091535"/>
        <c:axId val="1"/>
      </c:barChart>
      <c:catAx>
        <c:axId val="764091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810754912099275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8.2730093071354711E-3"/>
              <c:y val="0.381355932203389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64091535"/>
        <c:crosses val="autoZero"/>
        <c:crossBetween val="between"/>
        <c:majorUnit val="3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W.3A </a:t>
            </a:r>
            <a:r>
              <a:rPr lang="th-TH"/>
              <a:t>แม่น้ำวัง บ้านดอนขัย อ.เถิน จ.ลำปาง</a:t>
            </a:r>
          </a:p>
        </c:rich>
      </c:tx>
      <c:layout>
        <c:manualLayout>
          <c:xMode val="edge"/>
          <c:yMode val="edge"/>
          <c:x val="0.31644260599793173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0.23898305084745763"/>
          <c:w val="0.81489141675284382"/>
          <c:h val="0.58305084745762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1.9386852755091236E-2"/>
                  <c:y val="3.830597446505601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2-43BD-BD9C-A79D0A7F5C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W.3A'!$A$10:$A$65</c:f>
              <c:numCache>
                <c:formatCode>General</c:formatCode>
                <c:ptCount val="56"/>
                <c:pt idx="0">
                  <c:v>2511</c:v>
                </c:pt>
                <c:pt idx="1">
                  <c:v>2512</c:v>
                </c:pt>
                <c:pt idx="2">
                  <c:v>2513</c:v>
                </c:pt>
                <c:pt idx="3">
                  <c:v>2514</c:v>
                </c:pt>
                <c:pt idx="4">
                  <c:v>2515</c:v>
                </c:pt>
                <c:pt idx="5">
                  <c:v>2516</c:v>
                </c:pt>
                <c:pt idx="6">
                  <c:v>2517</c:v>
                </c:pt>
                <c:pt idx="7">
                  <c:v>2518</c:v>
                </c:pt>
                <c:pt idx="8">
                  <c:v>2519</c:v>
                </c:pt>
                <c:pt idx="9">
                  <c:v>2520</c:v>
                </c:pt>
                <c:pt idx="10">
                  <c:v>2121</c:v>
                </c:pt>
                <c:pt idx="11">
                  <c:v>2522</c:v>
                </c:pt>
                <c:pt idx="12">
                  <c:v>2523</c:v>
                </c:pt>
                <c:pt idx="13">
                  <c:v>2524</c:v>
                </c:pt>
                <c:pt idx="14">
                  <c:v>2525</c:v>
                </c:pt>
                <c:pt idx="15">
                  <c:v>2526</c:v>
                </c:pt>
                <c:pt idx="16">
                  <c:v>2527</c:v>
                </c:pt>
                <c:pt idx="17">
                  <c:v>2528</c:v>
                </c:pt>
                <c:pt idx="18">
                  <c:v>2529</c:v>
                </c:pt>
                <c:pt idx="19">
                  <c:v>2530</c:v>
                </c:pt>
                <c:pt idx="20">
                  <c:v>2531</c:v>
                </c:pt>
                <c:pt idx="21">
                  <c:v>2532</c:v>
                </c:pt>
                <c:pt idx="22">
                  <c:v>2533</c:v>
                </c:pt>
                <c:pt idx="23">
                  <c:v>2534</c:v>
                </c:pt>
                <c:pt idx="24">
                  <c:v>2535</c:v>
                </c:pt>
                <c:pt idx="25">
                  <c:v>2536</c:v>
                </c:pt>
                <c:pt idx="26">
                  <c:v>2537</c:v>
                </c:pt>
                <c:pt idx="27">
                  <c:v>2538</c:v>
                </c:pt>
                <c:pt idx="28">
                  <c:v>2539</c:v>
                </c:pt>
                <c:pt idx="29">
                  <c:v>2540</c:v>
                </c:pt>
                <c:pt idx="30">
                  <c:v>2541</c:v>
                </c:pt>
                <c:pt idx="31">
                  <c:v>2542</c:v>
                </c:pt>
                <c:pt idx="32">
                  <c:v>2543</c:v>
                </c:pt>
                <c:pt idx="33">
                  <c:v>2544</c:v>
                </c:pt>
                <c:pt idx="34">
                  <c:v>2545</c:v>
                </c:pt>
                <c:pt idx="35">
                  <c:v>2546</c:v>
                </c:pt>
                <c:pt idx="36">
                  <c:v>2547</c:v>
                </c:pt>
                <c:pt idx="37">
                  <c:v>2548</c:v>
                </c:pt>
                <c:pt idx="38">
                  <c:v>2549</c:v>
                </c:pt>
                <c:pt idx="39">
                  <c:v>2550</c:v>
                </c:pt>
                <c:pt idx="40">
                  <c:v>2551</c:v>
                </c:pt>
                <c:pt idx="41">
                  <c:v>2552</c:v>
                </c:pt>
                <c:pt idx="42">
                  <c:v>2553</c:v>
                </c:pt>
                <c:pt idx="43">
                  <c:v>2554</c:v>
                </c:pt>
                <c:pt idx="44">
                  <c:v>2555</c:v>
                </c:pt>
                <c:pt idx="45">
                  <c:v>2556</c:v>
                </c:pt>
                <c:pt idx="46">
                  <c:v>2557</c:v>
                </c:pt>
                <c:pt idx="47">
                  <c:v>2558</c:v>
                </c:pt>
                <c:pt idx="48">
                  <c:v>2559</c:v>
                </c:pt>
                <c:pt idx="49">
                  <c:v>2560</c:v>
                </c:pt>
                <c:pt idx="50">
                  <c:v>2561</c:v>
                </c:pt>
                <c:pt idx="51">
                  <c:v>2562</c:v>
                </c:pt>
                <c:pt idx="52">
                  <c:v>2563</c:v>
                </c:pt>
                <c:pt idx="53">
                  <c:v>2564</c:v>
                </c:pt>
                <c:pt idx="54">
                  <c:v>2565</c:v>
                </c:pt>
                <c:pt idx="55">
                  <c:v>2566</c:v>
                </c:pt>
              </c:numCache>
            </c:numRef>
          </c:cat>
          <c:val>
            <c:numRef>
              <c:f>'Data W.3A'!$I$10:$I$65</c:f>
              <c:numCache>
                <c:formatCode>0.00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2.6</c:v>
                </c:pt>
                <c:pt idx="4">
                  <c:v>1.75</c:v>
                </c:pt>
                <c:pt idx="5">
                  <c:v>3.2</c:v>
                </c:pt>
                <c:pt idx="6">
                  <c:v>5.5</c:v>
                </c:pt>
                <c:pt idx="7">
                  <c:v>3.2</c:v>
                </c:pt>
                <c:pt idx="8">
                  <c:v>1.6</c:v>
                </c:pt>
                <c:pt idx="9">
                  <c:v>0</c:v>
                </c:pt>
                <c:pt idx="10">
                  <c:v>0</c:v>
                </c:pt>
                <c:pt idx="11" formatCode="General">
                  <c:v>0</c:v>
                </c:pt>
                <c:pt idx="12">
                  <c:v>0.06</c:v>
                </c:pt>
                <c:pt idx="13" formatCode="General">
                  <c:v>0</c:v>
                </c:pt>
                <c:pt idx="14">
                  <c:v>0.9</c:v>
                </c:pt>
                <c:pt idx="15" formatCode="General">
                  <c:v>0.18</c:v>
                </c:pt>
                <c:pt idx="16">
                  <c:v>0.4</c:v>
                </c:pt>
                <c:pt idx="17">
                  <c:v>0.6</c:v>
                </c:pt>
                <c:pt idx="18">
                  <c:v>1</c:v>
                </c:pt>
                <c:pt idx="19" formatCode="General">
                  <c:v>0.91</c:v>
                </c:pt>
                <c:pt idx="20">
                  <c:v>0.72</c:v>
                </c:pt>
                <c:pt idx="21" formatCode="General">
                  <c:v>0</c:v>
                </c:pt>
                <c:pt idx="22">
                  <c:v>0.75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 formatCode="General">
                  <c:v>2.82</c:v>
                </c:pt>
                <c:pt idx="27" formatCode="General">
                  <c:v>0.66</c:v>
                </c:pt>
                <c:pt idx="28" formatCode="General">
                  <c:v>1.89</c:v>
                </c:pt>
                <c:pt idx="29" formatCode="General">
                  <c:v>0.27</c:v>
                </c:pt>
                <c:pt idx="30" formatCode="General">
                  <c:v>0.22</c:v>
                </c:pt>
                <c:pt idx="31" formatCode="General">
                  <c:v>1.1499999999999999</c:v>
                </c:pt>
                <c:pt idx="32">
                  <c:v>0.6</c:v>
                </c:pt>
                <c:pt idx="33">
                  <c:v>1.2250000000000001</c:v>
                </c:pt>
                <c:pt idx="34">
                  <c:v>3.8</c:v>
                </c:pt>
                <c:pt idx="35">
                  <c:v>0.75</c:v>
                </c:pt>
                <c:pt idx="36">
                  <c:v>0.77</c:v>
                </c:pt>
                <c:pt idx="37">
                  <c:v>0.75</c:v>
                </c:pt>
                <c:pt idx="38">
                  <c:v>1.1000000000000001</c:v>
                </c:pt>
                <c:pt idx="39">
                  <c:v>1.56</c:v>
                </c:pt>
                <c:pt idx="40">
                  <c:v>2.85</c:v>
                </c:pt>
                <c:pt idx="41">
                  <c:v>1.88</c:v>
                </c:pt>
                <c:pt idx="42">
                  <c:v>0</c:v>
                </c:pt>
                <c:pt idx="43">
                  <c:v>7.16</c:v>
                </c:pt>
                <c:pt idx="44">
                  <c:v>3.44</c:v>
                </c:pt>
                <c:pt idx="45">
                  <c:v>2.9</c:v>
                </c:pt>
                <c:pt idx="46">
                  <c:v>1.84</c:v>
                </c:pt>
                <c:pt idx="47">
                  <c:v>0</c:v>
                </c:pt>
                <c:pt idx="48" formatCode="General">
                  <c:v>0.03</c:v>
                </c:pt>
                <c:pt idx="49" formatCode="General">
                  <c:v>3.5</c:v>
                </c:pt>
                <c:pt idx="50">
                  <c:v>1.41</c:v>
                </c:pt>
                <c:pt idx="51">
                  <c:v>0.04</c:v>
                </c:pt>
                <c:pt idx="52">
                  <c:v>0.01</c:v>
                </c:pt>
                <c:pt idx="53">
                  <c:v>0.18</c:v>
                </c:pt>
                <c:pt idx="54">
                  <c:v>0.35</c:v>
                </c:pt>
                <c:pt idx="55" formatCode="General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2-43BD-BD9C-A79D0A7F5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64092495"/>
        <c:axId val="1"/>
      </c:barChart>
      <c:catAx>
        <c:axId val="764092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983453981385726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8.2730093071354711E-3"/>
              <c:y val="0.381355932203389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64092495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A2C006-A3F9-D76E-C965-688C1BBB91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0409BE-19C9-75BD-4DE9-7EF58024F1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84D1E1-FAD0-F3FE-D1F4-1A8FD989DB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81"/>
  <sheetViews>
    <sheetView topLeftCell="A48" workbookViewId="0">
      <selection activeCell="N81" sqref="N81"/>
    </sheetView>
  </sheetViews>
  <sheetFormatPr defaultColWidth="8.6640625" defaultRowHeight="21" x14ac:dyDescent="0.45"/>
  <cols>
    <col min="1" max="1" width="4.83203125" style="1" customWidth="1"/>
    <col min="2" max="2" width="6.83203125" style="6" customWidth="1"/>
    <col min="3" max="3" width="7.83203125" style="6" customWidth="1"/>
    <col min="4" max="4" width="7.6640625" style="11" customWidth="1"/>
    <col min="5" max="5" width="8.1640625" style="1" customWidth="1"/>
    <col min="6" max="6" width="7.83203125" style="6" customWidth="1"/>
    <col min="7" max="7" width="7.6640625" style="11" customWidth="1"/>
    <col min="8" max="9" width="7.8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7.33203125" style="1" customWidth="1"/>
    <col min="16" max="16384" width="8.6640625" style="1"/>
  </cols>
  <sheetData>
    <row r="1" spans="1:42" ht="26.25" x14ac:dyDescent="0.55000000000000004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2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2" ht="23.25" customHeight="1" x14ac:dyDescent="0.45">
      <c r="A3" s="44" t="s">
        <v>2</v>
      </c>
      <c r="B3" s="45"/>
      <c r="C3" s="45"/>
      <c r="D3" s="46"/>
      <c r="E3" s="45"/>
      <c r="F3" s="45"/>
      <c r="G3" s="46"/>
      <c r="H3" s="45"/>
      <c r="I3" s="47"/>
      <c r="J3" s="48"/>
      <c r="K3" s="49"/>
      <c r="L3" s="50" t="s">
        <v>3</v>
      </c>
      <c r="M3" s="48"/>
      <c r="N3" s="45"/>
      <c r="O3" s="45"/>
      <c r="AO3" s="12"/>
      <c r="AP3" s="10"/>
    </row>
    <row r="4" spans="1:42" ht="22.7" customHeight="1" x14ac:dyDescent="0.45">
      <c r="A4" s="44" t="s">
        <v>4</v>
      </c>
      <c r="B4" s="51"/>
      <c r="C4" s="51"/>
      <c r="D4" s="46"/>
      <c r="E4" s="45"/>
      <c r="F4" s="45"/>
      <c r="G4" s="46"/>
      <c r="H4" s="45"/>
      <c r="I4" s="52"/>
      <c r="J4" s="50"/>
      <c r="K4" s="49"/>
      <c r="L4" s="49"/>
      <c r="M4" s="48"/>
      <c r="N4" s="45"/>
      <c r="O4" s="45"/>
      <c r="Q4" s="6">
        <v>161</v>
      </c>
      <c r="AO4" s="12"/>
      <c r="AP4" s="10"/>
    </row>
    <row r="5" spans="1:42" x14ac:dyDescent="0.45">
      <c r="A5" s="53"/>
      <c r="B5" s="54" t="s">
        <v>5</v>
      </c>
      <c r="C5" s="55"/>
      <c r="D5" s="56"/>
      <c r="E5" s="54"/>
      <c r="F5" s="54"/>
      <c r="G5" s="57"/>
      <c r="H5" s="57" t="s">
        <v>6</v>
      </c>
      <c r="I5" s="54"/>
      <c r="J5" s="56"/>
      <c r="K5" s="54"/>
      <c r="L5" s="54"/>
      <c r="M5" s="58"/>
      <c r="N5" s="59" t="s">
        <v>7</v>
      </c>
      <c r="O5" s="60"/>
      <c r="AO5" s="12"/>
      <c r="AP5" s="10"/>
    </row>
    <row r="6" spans="1:42" x14ac:dyDescent="0.45">
      <c r="A6" s="61" t="s">
        <v>8</v>
      </c>
      <c r="B6" s="62" t="s">
        <v>9</v>
      </c>
      <c r="C6" s="63"/>
      <c r="D6" s="64"/>
      <c r="E6" s="62" t="s">
        <v>10</v>
      </c>
      <c r="F6" s="65"/>
      <c r="G6" s="64"/>
      <c r="H6" s="62" t="s">
        <v>9</v>
      </c>
      <c r="I6" s="65"/>
      <c r="J6" s="64"/>
      <c r="K6" s="62" t="s">
        <v>10</v>
      </c>
      <c r="L6" s="65"/>
      <c r="M6" s="66"/>
      <c r="N6" s="67" t="s">
        <v>1</v>
      </c>
      <c r="O6" s="62"/>
      <c r="AO6" s="12"/>
      <c r="AP6" s="10"/>
    </row>
    <row r="7" spans="1:42" s="6" customFormat="1" x14ac:dyDescent="0.45">
      <c r="A7" s="68" t="s">
        <v>11</v>
      </c>
      <c r="B7" s="69" t="s">
        <v>12</v>
      </c>
      <c r="C7" s="69" t="s">
        <v>13</v>
      </c>
      <c r="D7" s="70" t="s">
        <v>14</v>
      </c>
      <c r="E7" s="69" t="s">
        <v>12</v>
      </c>
      <c r="F7" s="69" t="s">
        <v>13</v>
      </c>
      <c r="G7" s="70" t="s">
        <v>14</v>
      </c>
      <c r="H7" s="71" t="s">
        <v>12</v>
      </c>
      <c r="I7" s="72" t="s">
        <v>13</v>
      </c>
      <c r="J7" s="70" t="s">
        <v>14</v>
      </c>
      <c r="K7" s="73" t="s">
        <v>12</v>
      </c>
      <c r="L7" s="73" t="s">
        <v>13</v>
      </c>
      <c r="M7" s="74" t="s">
        <v>14</v>
      </c>
      <c r="N7" s="73" t="s">
        <v>13</v>
      </c>
      <c r="O7" s="73" t="s">
        <v>15</v>
      </c>
      <c r="AO7" s="12"/>
      <c r="AP7" s="10"/>
    </row>
    <row r="8" spans="1:42" x14ac:dyDescent="0.45">
      <c r="A8" s="75"/>
      <c r="B8" s="76" t="s">
        <v>16</v>
      </c>
      <c r="C8" s="62" t="s">
        <v>17</v>
      </c>
      <c r="D8" s="77"/>
      <c r="E8" s="76" t="s">
        <v>16</v>
      </c>
      <c r="F8" s="78" t="s">
        <v>17</v>
      </c>
      <c r="G8" s="79"/>
      <c r="H8" s="76" t="s">
        <v>16</v>
      </c>
      <c r="I8" s="78" t="s">
        <v>17</v>
      </c>
      <c r="J8" s="80"/>
      <c r="K8" s="76" t="s">
        <v>16</v>
      </c>
      <c r="L8" s="78" t="s">
        <v>17</v>
      </c>
      <c r="M8" s="81"/>
      <c r="N8" s="78" t="s">
        <v>18</v>
      </c>
      <c r="O8" s="76" t="s">
        <v>17</v>
      </c>
      <c r="Q8" s="13" t="s">
        <v>5</v>
      </c>
      <c r="R8" s="13" t="s">
        <v>6</v>
      </c>
      <c r="AO8" s="12"/>
      <c r="AP8" s="10"/>
    </row>
    <row r="9" spans="1:42" ht="18" customHeight="1" x14ac:dyDescent="0.45">
      <c r="A9" s="82">
        <v>2510</v>
      </c>
      <c r="B9" s="83">
        <v>166.69</v>
      </c>
      <c r="C9" s="84">
        <v>1399</v>
      </c>
      <c r="D9" s="85">
        <v>39290</v>
      </c>
      <c r="E9" s="86">
        <v>166.36</v>
      </c>
      <c r="F9" s="86">
        <v>1223</v>
      </c>
      <c r="G9" s="87">
        <v>34542</v>
      </c>
      <c r="H9" s="88" t="s">
        <v>19</v>
      </c>
      <c r="I9" s="86" t="s">
        <v>19</v>
      </c>
      <c r="J9" s="87" t="s">
        <v>19</v>
      </c>
      <c r="K9" s="88">
        <v>161.32</v>
      </c>
      <c r="L9" s="86">
        <v>0</v>
      </c>
      <c r="M9" s="87">
        <v>34444</v>
      </c>
      <c r="N9" s="86">
        <v>1433.34</v>
      </c>
      <c r="O9" s="89">
        <v>45.450781397999997</v>
      </c>
      <c r="Q9" s="6">
        <f t="shared" ref="Q9:Q42" si="0">B9-$Q$4</f>
        <v>5.6899999999999977</v>
      </c>
      <c r="R9" s="10" t="s">
        <v>20</v>
      </c>
      <c r="AO9" s="12"/>
      <c r="AP9" s="10"/>
    </row>
    <row r="10" spans="1:42" ht="18" customHeight="1" x14ac:dyDescent="0.45">
      <c r="A10" s="82">
        <v>2511</v>
      </c>
      <c r="B10" s="86">
        <v>163.52000000000001</v>
      </c>
      <c r="C10" s="86">
        <v>215</v>
      </c>
      <c r="D10" s="87">
        <v>34530</v>
      </c>
      <c r="E10" s="86">
        <v>163.38</v>
      </c>
      <c r="F10" s="86">
        <v>184</v>
      </c>
      <c r="G10" s="87">
        <v>34530</v>
      </c>
      <c r="H10" s="88">
        <v>161.49</v>
      </c>
      <c r="I10" s="86">
        <v>0</v>
      </c>
      <c r="J10" s="87">
        <v>34424</v>
      </c>
      <c r="K10" s="88">
        <v>161.49</v>
      </c>
      <c r="L10" s="86">
        <v>0</v>
      </c>
      <c r="M10" s="87">
        <v>34424</v>
      </c>
      <c r="N10" s="86">
        <v>713.85</v>
      </c>
      <c r="O10" s="89">
        <v>22.635969344999996</v>
      </c>
      <c r="Q10" s="6">
        <f t="shared" si="0"/>
        <v>2.5200000000000102</v>
      </c>
      <c r="R10" s="6">
        <f t="shared" ref="R10:R20" si="1">H10-$Q$4</f>
        <v>0.49000000000000909</v>
      </c>
      <c r="AO10" s="12"/>
      <c r="AP10" s="10"/>
    </row>
    <row r="11" spans="1:42" ht="18" customHeight="1" x14ac:dyDescent="0.45">
      <c r="A11" s="82">
        <v>2512</v>
      </c>
      <c r="B11" s="86">
        <v>165.87</v>
      </c>
      <c r="C11" s="86">
        <v>945</v>
      </c>
      <c r="D11" s="87">
        <v>34538</v>
      </c>
      <c r="E11" s="86">
        <v>165.76</v>
      </c>
      <c r="F11" s="86">
        <v>907</v>
      </c>
      <c r="G11" s="87">
        <v>34538</v>
      </c>
      <c r="H11" s="88">
        <v>161.49</v>
      </c>
      <c r="I11" s="86">
        <v>0</v>
      </c>
      <c r="J11" s="87">
        <v>34425</v>
      </c>
      <c r="K11" s="88">
        <v>161.49</v>
      </c>
      <c r="L11" s="86">
        <v>0</v>
      </c>
      <c r="M11" s="87">
        <v>34425</v>
      </c>
      <c r="N11" s="86">
        <v>1515.22</v>
      </c>
      <c r="O11" s="89">
        <v>48.047171634000001</v>
      </c>
      <c r="Q11" s="6">
        <f t="shared" si="0"/>
        <v>4.8700000000000045</v>
      </c>
      <c r="R11" s="6">
        <f t="shared" si="1"/>
        <v>0.49000000000000909</v>
      </c>
      <c r="AO11" s="12"/>
      <c r="AP11" s="10"/>
    </row>
    <row r="12" spans="1:42" ht="18" customHeight="1" x14ac:dyDescent="0.45">
      <c r="A12" s="82">
        <v>2513</v>
      </c>
      <c r="B12" s="86">
        <v>165.83</v>
      </c>
      <c r="C12" s="86">
        <v>1098</v>
      </c>
      <c r="D12" s="87">
        <v>34568</v>
      </c>
      <c r="E12" s="86">
        <v>165.66</v>
      </c>
      <c r="F12" s="86">
        <v>1010</v>
      </c>
      <c r="G12" s="87">
        <v>34568</v>
      </c>
      <c r="H12" s="88">
        <v>161.88</v>
      </c>
      <c r="I12" s="86">
        <v>0.8</v>
      </c>
      <c r="J12" s="87">
        <v>34426</v>
      </c>
      <c r="K12" s="88">
        <v>161.88999999999999</v>
      </c>
      <c r="L12" s="86">
        <v>0.9</v>
      </c>
      <c r="M12" s="87">
        <v>34426</v>
      </c>
      <c r="N12" s="86">
        <v>2508.62</v>
      </c>
      <c r="O12" s="89">
        <v>79.547587613999994</v>
      </c>
      <c r="Q12" s="6">
        <f t="shared" si="0"/>
        <v>4.8300000000000125</v>
      </c>
      <c r="R12" s="6">
        <f t="shared" si="1"/>
        <v>0.87999999999999545</v>
      </c>
      <c r="AO12" s="12"/>
      <c r="AP12" s="10"/>
    </row>
    <row r="13" spans="1:42" ht="18" customHeight="1" x14ac:dyDescent="0.45">
      <c r="A13" s="82">
        <v>2514</v>
      </c>
      <c r="B13" s="86">
        <v>165.81</v>
      </c>
      <c r="C13" s="86">
        <v>922</v>
      </c>
      <c r="D13" s="87">
        <v>34611</v>
      </c>
      <c r="E13" s="86">
        <v>165.64</v>
      </c>
      <c r="F13" s="86">
        <v>854</v>
      </c>
      <c r="G13" s="87">
        <v>34611</v>
      </c>
      <c r="H13" s="88">
        <v>161.93</v>
      </c>
      <c r="I13" s="86">
        <v>2.6</v>
      </c>
      <c r="J13" s="87">
        <v>34455</v>
      </c>
      <c r="K13" s="88">
        <v>161.94</v>
      </c>
      <c r="L13" s="86">
        <v>2.8</v>
      </c>
      <c r="M13" s="87">
        <v>34454</v>
      </c>
      <c r="N13" s="86">
        <v>2228.79</v>
      </c>
      <c r="O13" s="89">
        <v>70.674262263000017</v>
      </c>
      <c r="Q13" s="6">
        <f t="shared" si="0"/>
        <v>4.8100000000000023</v>
      </c>
      <c r="R13" s="6">
        <f t="shared" si="1"/>
        <v>0.93000000000000682</v>
      </c>
      <c r="AO13" s="12"/>
      <c r="AP13" s="10"/>
    </row>
    <row r="14" spans="1:42" ht="18" customHeight="1" x14ac:dyDescent="0.45">
      <c r="A14" s="82">
        <v>2515</v>
      </c>
      <c r="B14" s="86">
        <v>164.32</v>
      </c>
      <c r="C14" s="86">
        <v>404</v>
      </c>
      <c r="D14" s="87">
        <v>34612</v>
      </c>
      <c r="E14" s="86">
        <v>164.01</v>
      </c>
      <c r="F14" s="86">
        <v>317</v>
      </c>
      <c r="G14" s="87">
        <v>34613</v>
      </c>
      <c r="H14" s="88">
        <v>161.91</v>
      </c>
      <c r="I14" s="86">
        <v>1.75</v>
      </c>
      <c r="J14" s="87">
        <v>34394</v>
      </c>
      <c r="K14" s="88">
        <v>161.91</v>
      </c>
      <c r="L14" s="86">
        <v>1.75</v>
      </c>
      <c r="M14" s="87">
        <v>34394</v>
      </c>
      <c r="N14" s="86">
        <v>930.23</v>
      </c>
      <c r="O14" s="89">
        <v>29.497314231000001</v>
      </c>
      <c r="Q14" s="6">
        <f t="shared" si="0"/>
        <v>3.3199999999999932</v>
      </c>
      <c r="R14" s="6">
        <f t="shared" si="1"/>
        <v>0.90999999999999659</v>
      </c>
      <c r="AO14" s="12"/>
      <c r="AP14" s="10"/>
    </row>
    <row r="15" spans="1:42" ht="18" customHeight="1" x14ac:dyDescent="0.45">
      <c r="A15" s="82">
        <v>2516</v>
      </c>
      <c r="B15" s="86">
        <v>166.6</v>
      </c>
      <c r="C15" s="86">
        <v>1254</v>
      </c>
      <c r="D15" s="87">
        <v>34536</v>
      </c>
      <c r="E15" s="86">
        <v>166.36</v>
      </c>
      <c r="F15" s="86">
        <v>1148</v>
      </c>
      <c r="G15" s="87">
        <v>34536</v>
      </c>
      <c r="H15" s="88">
        <v>161.96</v>
      </c>
      <c r="I15" s="86">
        <v>3.2</v>
      </c>
      <c r="J15" s="87">
        <v>34515</v>
      </c>
      <c r="K15" s="88">
        <v>161.96</v>
      </c>
      <c r="L15" s="86">
        <v>3.2</v>
      </c>
      <c r="M15" s="87">
        <v>34515</v>
      </c>
      <c r="N15" s="86">
        <v>2899.2</v>
      </c>
      <c r="O15" s="89">
        <v>91.932762240000002</v>
      </c>
      <c r="Q15" s="6">
        <f t="shared" si="0"/>
        <v>5.5999999999999943</v>
      </c>
      <c r="R15" s="6">
        <f t="shared" si="1"/>
        <v>0.96000000000000796</v>
      </c>
      <c r="AO15" s="12"/>
      <c r="AP15" s="10"/>
    </row>
    <row r="16" spans="1:42" ht="18" customHeight="1" x14ac:dyDescent="0.45">
      <c r="A16" s="82">
        <v>2517</v>
      </c>
      <c r="B16" s="86">
        <v>165.3</v>
      </c>
      <c r="C16" s="86">
        <v>738</v>
      </c>
      <c r="D16" s="87">
        <v>34565</v>
      </c>
      <c r="E16" s="86">
        <v>165.13</v>
      </c>
      <c r="F16" s="86">
        <v>675</v>
      </c>
      <c r="G16" s="87">
        <v>34565</v>
      </c>
      <c r="H16" s="88">
        <v>162.01</v>
      </c>
      <c r="I16" s="86">
        <v>5.5</v>
      </c>
      <c r="J16" s="87">
        <v>34412</v>
      </c>
      <c r="K16" s="88">
        <v>162.01</v>
      </c>
      <c r="L16" s="86">
        <v>5.5</v>
      </c>
      <c r="M16" s="87">
        <v>34412</v>
      </c>
      <c r="N16" s="86">
        <v>2008</v>
      </c>
      <c r="O16" s="89">
        <v>63.673077599999999</v>
      </c>
      <c r="Q16" s="6">
        <f t="shared" si="0"/>
        <v>4.3000000000000114</v>
      </c>
      <c r="R16" s="6">
        <f t="shared" si="1"/>
        <v>1.0099999999999909</v>
      </c>
      <c r="AO16" s="12"/>
      <c r="AP16" s="10"/>
    </row>
    <row r="17" spans="1:42" ht="18" customHeight="1" x14ac:dyDescent="0.45">
      <c r="A17" s="82">
        <v>2518</v>
      </c>
      <c r="B17" s="86">
        <v>165.83</v>
      </c>
      <c r="C17" s="86">
        <v>672</v>
      </c>
      <c r="D17" s="87">
        <v>34577</v>
      </c>
      <c r="E17" s="86">
        <v>165.67</v>
      </c>
      <c r="F17" s="86">
        <v>629</v>
      </c>
      <c r="G17" s="87">
        <v>34577</v>
      </c>
      <c r="H17" s="88">
        <v>161.94</v>
      </c>
      <c r="I17" s="86">
        <v>3.2</v>
      </c>
      <c r="J17" s="87">
        <v>34482</v>
      </c>
      <c r="K17" s="88">
        <v>161.94</v>
      </c>
      <c r="L17" s="86">
        <v>3.2</v>
      </c>
      <c r="M17" s="87">
        <v>34482</v>
      </c>
      <c r="N17" s="86">
        <v>2006.7</v>
      </c>
      <c r="O17" s="89">
        <v>63.631854990000001</v>
      </c>
      <c r="Q17" s="6">
        <f t="shared" si="0"/>
        <v>4.8300000000000125</v>
      </c>
      <c r="R17" s="6">
        <f t="shared" si="1"/>
        <v>0.93999999999999773</v>
      </c>
      <c r="AO17" s="12"/>
      <c r="AP17" s="15"/>
    </row>
    <row r="18" spans="1:42" ht="18" customHeight="1" x14ac:dyDescent="0.45">
      <c r="A18" s="82">
        <v>2519</v>
      </c>
      <c r="B18" s="86">
        <v>165.96</v>
      </c>
      <c r="C18" s="86">
        <v>833</v>
      </c>
      <c r="D18" s="87">
        <v>34635</v>
      </c>
      <c r="E18" s="86">
        <v>165.27</v>
      </c>
      <c r="F18" s="86">
        <v>624</v>
      </c>
      <c r="G18" s="87">
        <v>34635</v>
      </c>
      <c r="H18" s="88">
        <v>161.88</v>
      </c>
      <c r="I18" s="86">
        <v>1.6</v>
      </c>
      <c r="J18" s="87">
        <v>34511</v>
      </c>
      <c r="K18" s="88">
        <v>161.88</v>
      </c>
      <c r="L18" s="86">
        <v>1.6</v>
      </c>
      <c r="M18" s="87">
        <v>34511</v>
      </c>
      <c r="N18" s="86">
        <v>1176.72</v>
      </c>
      <c r="O18" s="89">
        <v>37.313438183999999</v>
      </c>
      <c r="Q18" s="6">
        <f t="shared" si="0"/>
        <v>4.960000000000008</v>
      </c>
      <c r="R18" s="6">
        <f t="shared" si="1"/>
        <v>0.87999999999999545</v>
      </c>
      <c r="AO18" s="12"/>
      <c r="AP18" s="10"/>
    </row>
    <row r="19" spans="1:42" ht="18" customHeight="1" x14ac:dyDescent="0.45">
      <c r="A19" s="82">
        <v>2520</v>
      </c>
      <c r="B19" s="86">
        <v>165.85</v>
      </c>
      <c r="C19" s="86">
        <v>817</v>
      </c>
      <c r="D19" s="87">
        <v>34523</v>
      </c>
      <c r="E19" s="86">
        <v>166.67</v>
      </c>
      <c r="F19" s="86">
        <v>756</v>
      </c>
      <c r="G19" s="87">
        <v>34525</v>
      </c>
      <c r="H19" s="88">
        <v>161.62</v>
      </c>
      <c r="I19" s="86">
        <v>0</v>
      </c>
      <c r="J19" s="87">
        <v>34423</v>
      </c>
      <c r="K19" s="88">
        <v>161.62</v>
      </c>
      <c r="L19" s="86">
        <v>0</v>
      </c>
      <c r="M19" s="87">
        <v>34423</v>
      </c>
      <c r="N19" s="86">
        <v>1272.4000000000001</v>
      </c>
      <c r="O19" s="89">
        <v>40.347422279999996</v>
      </c>
      <c r="Q19" s="6">
        <f t="shared" si="0"/>
        <v>4.8499999999999943</v>
      </c>
      <c r="R19" s="6">
        <f t="shared" si="1"/>
        <v>0.62000000000000455</v>
      </c>
      <c r="AO19" s="12"/>
      <c r="AP19" s="10"/>
    </row>
    <row r="20" spans="1:42" ht="18" customHeight="1" x14ac:dyDescent="0.45">
      <c r="A20" s="82">
        <v>2121</v>
      </c>
      <c r="B20" s="86">
        <v>165.6</v>
      </c>
      <c r="C20" s="86">
        <v>762</v>
      </c>
      <c r="D20" s="87">
        <v>34561</v>
      </c>
      <c r="E20" s="86">
        <v>166.21</v>
      </c>
      <c r="F20" s="86">
        <v>639</v>
      </c>
      <c r="G20" s="87">
        <v>34561</v>
      </c>
      <c r="H20" s="88">
        <v>161.6</v>
      </c>
      <c r="I20" s="86">
        <v>0</v>
      </c>
      <c r="J20" s="87">
        <v>34426</v>
      </c>
      <c r="K20" s="88">
        <v>161.6</v>
      </c>
      <c r="L20" s="86">
        <v>0</v>
      </c>
      <c r="M20" s="87">
        <v>34426</v>
      </c>
      <c r="N20" s="86">
        <v>1928.2</v>
      </c>
      <c r="O20" s="89">
        <v>61.142643540000002</v>
      </c>
      <c r="Q20" s="6">
        <f t="shared" si="0"/>
        <v>4.5999999999999943</v>
      </c>
      <c r="R20" s="6">
        <f t="shared" si="1"/>
        <v>0.59999999999999432</v>
      </c>
      <c r="AO20" s="12"/>
      <c r="AP20" s="10"/>
    </row>
    <row r="21" spans="1:42" ht="18" customHeight="1" x14ac:dyDescent="0.45">
      <c r="A21" s="82">
        <v>2522</v>
      </c>
      <c r="B21" s="86">
        <v>164.18</v>
      </c>
      <c r="C21" s="86">
        <v>466</v>
      </c>
      <c r="D21" s="87">
        <v>34498</v>
      </c>
      <c r="E21" s="86">
        <v>164.54</v>
      </c>
      <c r="F21" s="86">
        <v>258</v>
      </c>
      <c r="G21" s="87">
        <v>34498</v>
      </c>
      <c r="H21" s="88" t="s">
        <v>19</v>
      </c>
      <c r="I21" s="88" t="s">
        <v>19</v>
      </c>
      <c r="J21" s="87" t="s">
        <v>19</v>
      </c>
      <c r="K21" s="88">
        <v>161.54</v>
      </c>
      <c r="L21" s="86">
        <v>0.16</v>
      </c>
      <c r="M21" s="87">
        <v>34380</v>
      </c>
      <c r="N21" s="86">
        <v>680.35</v>
      </c>
      <c r="O21" s="89">
        <v>21.573694395</v>
      </c>
      <c r="Q21" s="6">
        <f t="shared" si="0"/>
        <v>3.1800000000000068</v>
      </c>
      <c r="R21" s="10" t="s">
        <v>20</v>
      </c>
      <c r="AO21" s="12"/>
      <c r="AP21" s="10"/>
    </row>
    <row r="22" spans="1:42" ht="18" customHeight="1" x14ac:dyDescent="0.45">
      <c r="A22" s="82">
        <v>2523</v>
      </c>
      <c r="B22" s="86">
        <v>165.85</v>
      </c>
      <c r="C22" s="86">
        <v>647</v>
      </c>
      <c r="D22" s="87">
        <v>34522</v>
      </c>
      <c r="E22" s="86">
        <v>165.87</v>
      </c>
      <c r="F22" s="86">
        <v>415</v>
      </c>
      <c r="G22" s="87">
        <v>34522</v>
      </c>
      <c r="H22" s="88">
        <v>161.43</v>
      </c>
      <c r="I22" s="86">
        <v>0.06</v>
      </c>
      <c r="J22" s="87">
        <v>34424</v>
      </c>
      <c r="K22" s="88">
        <v>161.47999999999999</v>
      </c>
      <c r="L22" s="86">
        <v>0.16</v>
      </c>
      <c r="M22" s="87">
        <v>34464</v>
      </c>
      <c r="N22" s="86">
        <v>941.81</v>
      </c>
      <c r="O22" s="89">
        <v>29.864512556999998</v>
      </c>
      <c r="Q22" s="6">
        <f t="shared" si="0"/>
        <v>4.8499999999999943</v>
      </c>
      <c r="R22" s="6">
        <f>H22-$Q$4</f>
        <v>0.43000000000000682</v>
      </c>
      <c r="AO22" s="12"/>
      <c r="AP22" s="10"/>
    </row>
    <row r="23" spans="1:42" ht="18" customHeight="1" x14ac:dyDescent="0.45">
      <c r="A23" s="82">
        <v>2524</v>
      </c>
      <c r="B23" s="86">
        <v>165.28</v>
      </c>
      <c r="C23" s="86">
        <v>502</v>
      </c>
      <c r="D23" s="87">
        <v>34558</v>
      </c>
      <c r="E23" s="86">
        <v>165.83</v>
      </c>
      <c r="F23" s="86">
        <v>411</v>
      </c>
      <c r="G23" s="87">
        <v>34553</v>
      </c>
      <c r="H23" s="88" t="s">
        <v>19</v>
      </c>
      <c r="I23" s="88" t="s">
        <v>19</v>
      </c>
      <c r="J23" s="87" t="s">
        <v>19</v>
      </c>
      <c r="K23" s="88">
        <v>161.43</v>
      </c>
      <c r="L23" s="86">
        <v>0.9</v>
      </c>
      <c r="M23" s="87">
        <v>34424</v>
      </c>
      <c r="N23" s="90" t="s">
        <v>19</v>
      </c>
      <c r="O23" s="91" t="s">
        <v>19</v>
      </c>
      <c r="Q23" s="6">
        <f t="shared" si="0"/>
        <v>4.2800000000000011</v>
      </c>
      <c r="R23" s="10" t="s">
        <v>20</v>
      </c>
      <c r="AO23" s="12"/>
      <c r="AP23" s="10"/>
    </row>
    <row r="24" spans="1:42" ht="18" customHeight="1" x14ac:dyDescent="0.45">
      <c r="A24" s="82">
        <v>2525</v>
      </c>
      <c r="B24" s="86">
        <v>163.97</v>
      </c>
      <c r="C24" s="86">
        <v>214</v>
      </c>
      <c r="D24" s="87">
        <v>34609</v>
      </c>
      <c r="E24" s="86">
        <v>164.94</v>
      </c>
      <c r="F24" s="86">
        <v>210</v>
      </c>
      <c r="G24" s="87">
        <v>34609</v>
      </c>
      <c r="H24" s="88">
        <v>161.35</v>
      </c>
      <c r="I24" s="86">
        <v>0.9</v>
      </c>
      <c r="J24" s="87">
        <v>37344</v>
      </c>
      <c r="K24" s="88">
        <v>161.35</v>
      </c>
      <c r="L24" s="86">
        <v>0.9</v>
      </c>
      <c r="M24" s="87">
        <v>34422</v>
      </c>
      <c r="N24" s="86">
        <v>514.89</v>
      </c>
      <c r="O24" s="89">
        <v>16.327007432999999</v>
      </c>
      <c r="Q24" s="6">
        <f t="shared" si="0"/>
        <v>2.9699999999999989</v>
      </c>
      <c r="R24" s="6">
        <f t="shared" ref="R24:R30" si="2">H24-$Q$4</f>
        <v>0.34999999999999432</v>
      </c>
      <c r="AO24" s="12"/>
      <c r="AP24" s="10"/>
    </row>
    <row r="25" spans="1:42" ht="18" customHeight="1" x14ac:dyDescent="0.45">
      <c r="A25" s="82">
        <v>2526</v>
      </c>
      <c r="B25" s="86">
        <v>165.23</v>
      </c>
      <c r="C25" s="86">
        <v>365</v>
      </c>
      <c r="D25" s="87">
        <v>34531</v>
      </c>
      <c r="E25" s="86">
        <v>166.13</v>
      </c>
      <c r="F25" s="86">
        <v>350</v>
      </c>
      <c r="G25" s="87">
        <v>34531</v>
      </c>
      <c r="H25" s="88">
        <v>161.22</v>
      </c>
      <c r="I25" s="88">
        <v>0.18</v>
      </c>
      <c r="J25" s="87">
        <v>37452</v>
      </c>
      <c r="K25" s="88">
        <v>161.22</v>
      </c>
      <c r="L25" s="86">
        <v>0.2</v>
      </c>
      <c r="M25" s="87">
        <v>34525</v>
      </c>
      <c r="N25" s="86">
        <v>761.36</v>
      </c>
      <c r="O25" s="89">
        <v>24.142497191999997</v>
      </c>
      <c r="Q25" s="6">
        <f t="shared" si="0"/>
        <v>4.2299999999999898</v>
      </c>
      <c r="R25" s="6">
        <f t="shared" si="2"/>
        <v>0.21999999999999886</v>
      </c>
      <c r="AO25" s="12"/>
      <c r="AP25" s="10"/>
    </row>
    <row r="26" spans="1:42" ht="18" customHeight="1" x14ac:dyDescent="0.45">
      <c r="A26" s="82">
        <v>2527</v>
      </c>
      <c r="B26" s="86">
        <v>165.61</v>
      </c>
      <c r="C26" s="86">
        <v>314.5</v>
      </c>
      <c r="D26" s="87">
        <v>34630</v>
      </c>
      <c r="E26" s="86">
        <v>166.01</v>
      </c>
      <c r="F26" s="86">
        <v>254.5</v>
      </c>
      <c r="G26" s="87">
        <v>34630</v>
      </c>
      <c r="H26" s="88">
        <v>161.18</v>
      </c>
      <c r="I26" s="86">
        <v>0.4</v>
      </c>
      <c r="J26" s="87">
        <v>34392</v>
      </c>
      <c r="K26" s="88">
        <v>161.18</v>
      </c>
      <c r="L26" s="86">
        <v>0.4</v>
      </c>
      <c r="M26" s="87">
        <v>34392</v>
      </c>
      <c r="N26" s="86">
        <v>604.30999999999995</v>
      </c>
      <c r="O26" s="89">
        <v>19.162488806999999</v>
      </c>
      <c r="Q26" s="6">
        <f t="shared" si="0"/>
        <v>4.6100000000000136</v>
      </c>
      <c r="R26" s="6">
        <f t="shared" si="2"/>
        <v>0.18000000000000682</v>
      </c>
      <c r="AO26" s="12"/>
      <c r="AP26" s="10"/>
    </row>
    <row r="27" spans="1:42" ht="18" customHeight="1" x14ac:dyDescent="0.45">
      <c r="A27" s="82">
        <v>2528</v>
      </c>
      <c r="B27" s="86">
        <v>165.34</v>
      </c>
      <c r="C27" s="86">
        <v>301.8</v>
      </c>
      <c r="D27" s="87">
        <v>34658</v>
      </c>
      <c r="E27" s="86">
        <v>166.2</v>
      </c>
      <c r="F27" s="86">
        <v>285.2</v>
      </c>
      <c r="G27" s="87">
        <v>34631</v>
      </c>
      <c r="H27" s="88">
        <v>161.16</v>
      </c>
      <c r="I27" s="86">
        <v>0.6</v>
      </c>
      <c r="J27" s="87">
        <v>34440</v>
      </c>
      <c r="K27" s="88">
        <v>161.16</v>
      </c>
      <c r="L27" s="86">
        <v>0.6</v>
      </c>
      <c r="M27" s="87">
        <v>34440</v>
      </c>
      <c r="N27" s="86">
        <v>847.23</v>
      </c>
      <c r="O27" s="89">
        <v>26.865409131</v>
      </c>
      <c r="Q27" s="6">
        <f t="shared" si="0"/>
        <v>4.3400000000000034</v>
      </c>
      <c r="R27" s="6">
        <f t="shared" si="2"/>
        <v>0.15999999999999659</v>
      </c>
      <c r="AO27" s="12"/>
      <c r="AP27" s="10"/>
    </row>
    <row r="28" spans="1:42" ht="18" customHeight="1" x14ac:dyDescent="0.45">
      <c r="A28" s="82">
        <v>2529</v>
      </c>
      <c r="B28" s="86">
        <v>165.58</v>
      </c>
      <c r="C28" s="86">
        <v>377.1</v>
      </c>
      <c r="D28" s="87">
        <v>34526</v>
      </c>
      <c r="E28" s="86">
        <v>166.38</v>
      </c>
      <c r="F28" s="86">
        <v>339.4</v>
      </c>
      <c r="G28" s="87">
        <v>34526</v>
      </c>
      <c r="H28" s="88">
        <v>161.19999999999999</v>
      </c>
      <c r="I28" s="86">
        <v>1</v>
      </c>
      <c r="J28" s="87">
        <v>34337</v>
      </c>
      <c r="K28" s="88">
        <v>161.19999999999999</v>
      </c>
      <c r="L28" s="86">
        <v>1</v>
      </c>
      <c r="M28" s="87">
        <v>34337</v>
      </c>
      <c r="N28" s="86">
        <v>691.37</v>
      </c>
      <c r="O28" s="89">
        <v>21.923135288999994</v>
      </c>
      <c r="Q28" s="6">
        <f t="shared" si="0"/>
        <v>4.5800000000000125</v>
      </c>
      <c r="R28" s="6">
        <f t="shared" si="2"/>
        <v>0.19999999999998863</v>
      </c>
      <c r="AO28" s="12"/>
      <c r="AP28" s="10"/>
    </row>
    <row r="29" spans="1:42" ht="18" customHeight="1" x14ac:dyDescent="0.45">
      <c r="A29" s="82">
        <v>2530</v>
      </c>
      <c r="B29" s="86">
        <v>165.74</v>
      </c>
      <c r="C29" s="86">
        <v>447.5</v>
      </c>
      <c r="D29" s="87">
        <v>34573</v>
      </c>
      <c r="E29" s="86">
        <v>166.68</v>
      </c>
      <c r="F29" s="86">
        <v>435.6</v>
      </c>
      <c r="G29" s="87">
        <v>34573</v>
      </c>
      <c r="H29" s="88">
        <v>161.07</v>
      </c>
      <c r="I29" s="88">
        <v>0.91</v>
      </c>
      <c r="J29" s="87">
        <v>37346</v>
      </c>
      <c r="K29" s="88">
        <v>161.08000000000001</v>
      </c>
      <c r="L29" s="86">
        <v>0.3</v>
      </c>
      <c r="M29" s="87">
        <v>34423</v>
      </c>
      <c r="N29" s="86">
        <v>1004.71</v>
      </c>
      <c r="O29" s="89">
        <v>31.859052687000005</v>
      </c>
      <c r="Q29" s="6">
        <f t="shared" si="0"/>
        <v>4.7400000000000091</v>
      </c>
      <c r="R29" s="6">
        <f t="shared" si="2"/>
        <v>6.9999999999993179E-2</v>
      </c>
      <c r="AO29" s="12"/>
      <c r="AP29" s="10"/>
    </row>
    <row r="30" spans="1:42" ht="18" customHeight="1" x14ac:dyDescent="0.45">
      <c r="A30" s="82">
        <v>2531</v>
      </c>
      <c r="B30" s="86">
        <v>165</v>
      </c>
      <c r="C30" s="86">
        <v>351</v>
      </c>
      <c r="D30" s="87">
        <v>34624</v>
      </c>
      <c r="E30" s="88">
        <v>164.96</v>
      </c>
      <c r="F30" s="86">
        <v>344</v>
      </c>
      <c r="G30" s="87">
        <v>75</v>
      </c>
      <c r="H30" s="88">
        <v>161.06</v>
      </c>
      <c r="I30" s="86">
        <v>0.72</v>
      </c>
      <c r="J30" s="87">
        <v>34427</v>
      </c>
      <c r="K30" s="88">
        <v>161.07</v>
      </c>
      <c r="L30" s="86">
        <v>0.84</v>
      </c>
      <c r="M30" s="87">
        <v>34425</v>
      </c>
      <c r="N30" s="86">
        <v>1354.11</v>
      </c>
      <c r="O30" s="89">
        <v>42.938421867000002</v>
      </c>
      <c r="Q30" s="6">
        <f t="shared" si="0"/>
        <v>4</v>
      </c>
      <c r="R30" s="6">
        <f t="shared" si="2"/>
        <v>6.0000000000002274E-2</v>
      </c>
      <c r="T30" s="6"/>
      <c r="AO30" s="12"/>
      <c r="AP30" s="13"/>
    </row>
    <row r="31" spans="1:42" ht="18" customHeight="1" x14ac:dyDescent="0.45">
      <c r="A31" s="82">
        <v>2532</v>
      </c>
      <c r="B31" s="86">
        <v>164.92</v>
      </c>
      <c r="C31" s="86">
        <v>365</v>
      </c>
      <c r="D31" s="87">
        <v>34614</v>
      </c>
      <c r="E31" s="88">
        <v>164.74</v>
      </c>
      <c r="F31" s="86">
        <v>329</v>
      </c>
      <c r="G31" s="87">
        <v>34614</v>
      </c>
      <c r="H31" s="88" t="s">
        <v>19</v>
      </c>
      <c r="I31" s="88" t="s">
        <v>19</v>
      </c>
      <c r="J31" s="87" t="s">
        <v>19</v>
      </c>
      <c r="K31" s="88">
        <v>161.02000000000001</v>
      </c>
      <c r="L31" s="86">
        <v>1.24</v>
      </c>
      <c r="M31" s="87">
        <v>34388</v>
      </c>
      <c r="N31" s="86">
        <v>942.79</v>
      </c>
      <c r="O31" s="89">
        <v>29.895588062999995</v>
      </c>
      <c r="Q31" s="6">
        <f t="shared" si="0"/>
        <v>3.9199999999999875</v>
      </c>
      <c r="R31" s="10" t="s">
        <v>20</v>
      </c>
      <c r="AO31" s="12"/>
      <c r="AP31" s="13"/>
    </row>
    <row r="32" spans="1:42" ht="18" customHeight="1" x14ac:dyDescent="0.45">
      <c r="A32" s="82">
        <v>2533</v>
      </c>
      <c r="B32" s="86">
        <v>164.02</v>
      </c>
      <c r="C32" s="86">
        <v>171.2</v>
      </c>
      <c r="D32" s="87">
        <v>34540</v>
      </c>
      <c r="E32" s="88">
        <v>163.85</v>
      </c>
      <c r="F32" s="86">
        <v>156.75</v>
      </c>
      <c r="G32" s="87">
        <v>34532</v>
      </c>
      <c r="H32" s="88">
        <v>160.94999999999999</v>
      </c>
      <c r="I32" s="86">
        <v>0.75</v>
      </c>
      <c r="J32" s="87">
        <v>34450</v>
      </c>
      <c r="K32" s="88">
        <v>160.94999999999999</v>
      </c>
      <c r="L32" s="86">
        <v>0.75</v>
      </c>
      <c r="M32" s="87">
        <v>34450</v>
      </c>
      <c r="N32" s="86">
        <v>616.65</v>
      </c>
      <c r="O32" s="89">
        <v>19.553786505000001</v>
      </c>
      <c r="Q32" s="6">
        <f t="shared" si="0"/>
        <v>3.0200000000000102</v>
      </c>
      <c r="R32" s="6">
        <f t="shared" ref="R32:R42" si="3">H32-$Q$4</f>
        <v>-5.0000000000011369E-2</v>
      </c>
      <c r="T32" s="6"/>
      <c r="AO32" s="12"/>
      <c r="AP32" s="13"/>
    </row>
    <row r="33" spans="1:42" ht="18" customHeight="1" x14ac:dyDescent="0.45">
      <c r="A33" s="82">
        <v>2534</v>
      </c>
      <c r="B33" s="86">
        <v>165.16</v>
      </c>
      <c r="C33" s="86">
        <v>282</v>
      </c>
      <c r="D33" s="87">
        <v>34577</v>
      </c>
      <c r="E33" s="88">
        <v>163.94</v>
      </c>
      <c r="F33" s="86">
        <v>165.6</v>
      </c>
      <c r="G33" s="87">
        <v>34517</v>
      </c>
      <c r="H33" s="88">
        <v>160.76</v>
      </c>
      <c r="I33" s="86">
        <v>0</v>
      </c>
      <c r="J33" s="87">
        <v>34421</v>
      </c>
      <c r="K33" s="88">
        <v>160.76</v>
      </c>
      <c r="L33" s="86">
        <v>0</v>
      </c>
      <c r="M33" s="87">
        <v>34421</v>
      </c>
      <c r="N33" s="86">
        <v>463.75</v>
      </c>
      <c r="O33" s="89">
        <v>14.705373375000001</v>
      </c>
      <c r="Q33" s="6">
        <f t="shared" si="0"/>
        <v>4.1599999999999966</v>
      </c>
      <c r="R33" s="6">
        <f t="shared" si="3"/>
        <v>-0.24000000000000909</v>
      </c>
      <c r="T33" s="6"/>
      <c r="AO33" s="12"/>
      <c r="AP33" s="13"/>
    </row>
    <row r="34" spans="1:42" ht="18" customHeight="1" x14ac:dyDescent="0.45">
      <c r="A34" s="82">
        <v>2535</v>
      </c>
      <c r="B34" s="86">
        <v>164.98</v>
      </c>
      <c r="C34" s="86">
        <v>263.39999999999998</v>
      </c>
      <c r="D34" s="87">
        <v>34627</v>
      </c>
      <c r="E34" s="88">
        <v>164.91</v>
      </c>
      <c r="F34" s="86">
        <v>254.3</v>
      </c>
      <c r="G34" s="87">
        <v>34627</v>
      </c>
      <c r="H34" s="88">
        <v>160.47</v>
      </c>
      <c r="I34" s="86">
        <v>0</v>
      </c>
      <c r="J34" s="87">
        <v>34529</v>
      </c>
      <c r="K34" s="88">
        <v>160.47</v>
      </c>
      <c r="L34" s="86">
        <v>0</v>
      </c>
      <c r="M34" s="87">
        <v>34529</v>
      </c>
      <c r="N34" s="86">
        <v>591.95000000000005</v>
      </c>
      <c r="O34" s="89">
        <v>18.770556914999997</v>
      </c>
      <c r="Q34" s="6">
        <f t="shared" si="0"/>
        <v>3.9799999999999898</v>
      </c>
      <c r="R34" s="6">
        <f t="shared" si="3"/>
        <v>-0.53000000000000114</v>
      </c>
      <c r="T34" s="6"/>
      <c r="AO34" s="12"/>
      <c r="AP34" s="13"/>
    </row>
    <row r="35" spans="1:42" ht="18" customHeight="1" x14ac:dyDescent="0.45">
      <c r="A35" s="82">
        <v>2536</v>
      </c>
      <c r="B35" s="86">
        <v>164.38</v>
      </c>
      <c r="C35" s="86">
        <v>170.4</v>
      </c>
      <c r="D35" s="87">
        <v>34600</v>
      </c>
      <c r="E35" s="88">
        <v>164.34</v>
      </c>
      <c r="F35" s="86">
        <v>167.2</v>
      </c>
      <c r="G35" s="87">
        <v>34600</v>
      </c>
      <c r="H35" s="88">
        <v>160.85</v>
      </c>
      <c r="I35" s="86">
        <v>0.5</v>
      </c>
      <c r="J35" s="87">
        <v>34508</v>
      </c>
      <c r="K35" s="88">
        <v>160.84</v>
      </c>
      <c r="L35" s="86">
        <v>0.4</v>
      </c>
      <c r="M35" s="87">
        <v>34827</v>
      </c>
      <c r="N35" s="86">
        <v>398.89</v>
      </c>
      <c r="O35" s="89">
        <v>12.648682232999997</v>
      </c>
      <c r="Q35" s="6">
        <f t="shared" si="0"/>
        <v>3.3799999999999955</v>
      </c>
      <c r="R35" s="6">
        <f t="shared" si="3"/>
        <v>-0.15000000000000568</v>
      </c>
      <c r="T35" s="6"/>
      <c r="AO35" s="12"/>
      <c r="AP35" s="13"/>
    </row>
    <row r="36" spans="1:42" ht="18" customHeight="1" x14ac:dyDescent="0.45">
      <c r="A36" s="92">
        <v>2537</v>
      </c>
      <c r="B36" s="93">
        <v>166.28</v>
      </c>
      <c r="C36" s="94">
        <v>637.20000000000005</v>
      </c>
      <c r="D36" s="95">
        <v>36421</v>
      </c>
      <c r="E36" s="93">
        <v>166.25</v>
      </c>
      <c r="F36" s="94">
        <v>627</v>
      </c>
      <c r="G36" s="95">
        <v>36421</v>
      </c>
      <c r="H36" s="93">
        <v>160.94999999999999</v>
      </c>
      <c r="I36" s="93">
        <v>2.82</v>
      </c>
      <c r="J36" s="95">
        <v>36281</v>
      </c>
      <c r="K36" s="93">
        <v>160.88</v>
      </c>
      <c r="L36" s="93">
        <v>1.44</v>
      </c>
      <c r="M36" s="95">
        <v>36272</v>
      </c>
      <c r="N36" s="93">
        <v>2244.212</v>
      </c>
      <c r="O36" s="96">
        <v>71.16</v>
      </c>
      <c r="Q36" s="6">
        <f t="shared" si="0"/>
        <v>5.2800000000000011</v>
      </c>
      <c r="R36" s="6">
        <f t="shared" si="3"/>
        <v>-5.0000000000011369E-2</v>
      </c>
      <c r="T36" s="6"/>
      <c r="AO36" s="12"/>
      <c r="AP36" s="13"/>
    </row>
    <row r="37" spans="1:42" ht="18" customHeight="1" x14ac:dyDescent="0.45">
      <c r="A37" s="92">
        <v>2538</v>
      </c>
      <c r="B37" s="93">
        <v>166.12</v>
      </c>
      <c r="C37" s="94">
        <v>566</v>
      </c>
      <c r="D37" s="95">
        <v>35677</v>
      </c>
      <c r="E37" s="93">
        <v>166.07</v>
      </c>
      <c r="F37" s="94">
        <v>551.6</v>
      </c>
      <c r="G37" s="95">
        <v>35677</v>
      </c>
      <c r="H37" s="93">
        <v>160.71</v>
      </c>
      <c r="I37" s="93">
        <v>0.66</v>
      </c>
      <c r="J37" s="95">
        <v>36331</v>
      </c>
      <c r="K37" s="93">
        <v>160.71</v>
      </c>
      <c r="L37" s="93">
        <v>0.57999999999999996</v>
      </c>
      <c r="M37" s="95">
        <v>35600</v>
      </c>
      <c r="N37" s="93">
        <v>1317.6210000000001</v>
      </c>
      <c r="O37" s="96">
        <v>41.67</v>
      </c>
      <c r="Q37" s="6">
        <f t="shared" si="0"/>
        <v>5.1200000000000045</v>
      </c>
      <c r="R37" s="6">
        <f t="shared" si="3"/>
        <v>-0.28999999999999204</v>
      </c>
      <c r="T37" s="6"/>
      <c r="AO37" s="12"/>
      <c r="AP37" s="10"/>
    </row>
    <row r="38" spans="1:42" ht="18" customHeight="1" x14ac:dyDescent="0.45">
      <c r="A38" s="92">
        <v>2539</v>
      </c>
      <c r="B38" s="93">
        <v>165.54</v>
      </c>
      <c r="C38" s="94">
        <v>336.7</v>
      </c>
      <c r="D38" s="95">
        <v>36409</v>
      </c>
      <c r="E38" s="93">
        <v>165.46</v>
      </c>
      <c r="F38" s="94">
        <v>324.3</v>
      </c>
      <c r="G38" s="95">
        <v>36409</v>
      </c>
      <c r="H38" s="93">
        <v>160.86000000000001</v>
      </c>
      <c r="I38" s="93">
        <v>1.89</v>
      </c>
      <c r="J38" s="95">
        <v>36307</v>
      </c>
      <c r="K38" s="93">
        <v>160.86000000000001</v>
      </c>
      <c r="L38" s="93">
        <v>1.89</v>
      </c>
      <c r="M38" s="95">
        <v>36307</v>
      </c>
      <c r="N38" s="93">
        <v>1308.443</v>
      </c>
      <c r="O38" s="96">
        <v>41.49</v>
      </c>
      <c r="Q38" s="6">
        <f t="shared" si="0"/>
        <v>4.539999999999992</v>
      </c>
      <c r="R38" s="6">
        <f t="shared" si="3"/>
        <v>-0.13999999999998636</v>
      </c>
      <c r="T38" s="6"/>
      <c r="AO38" s="12"/>
      <c r="AP38" s="10"/>
    </row>
    <row r="39" spans="1:42" ht="18" customHeight="1" x14ac:dyDescent="0.45">
      <c r="A39" s="92">
        <v>2540</v>
      </c>
      <c r="B39" s="93">
        <v>165.36</v>
      </c>
      <c r="C39" s="94">
        <v>303.60000000000002</v>
      </c>
      <c r="D39" s="95">
        <v>36434</v>
      </c>
      <c r="E39" s="93">
        <v>165.32</v>
      </c>
      <c r="F39" s="94">
        <v>229.2</v>
      </c>
      <c r="G39" s="95">
        <v>36434</v>
      </c>
      <c r="H39" s="93">
        <v>160.69</v>
      </c>
      <c r="I39" s="93">
        <v>0.27</v>
      </c>
      <c r="J39" s="95">
        <v>36230</v>
      </c>
      <c r="K39" s="93">
        <v>160.69</v>
      </c>
      <c r="L39" s="93">
        <v>0.27</v>
      </c>
      <c r="M39" s="95">
        <v>36230</v>
      </c>
      <c r="N39" s="93">
        <v>508.11700000000002</v>
      </c>
      <c r="O39" s="96">
        <v>16.11</v>
      </c>
      <c r="Q39" s="6">
        <f t="shared" si="0"/>
        <v>4.3600000000000136</v>
      </c>
      <c r="R39" s="6">
        <f t="shared" si="3"/>
        <v>-0.31000000000000227</v>
      </c>
      <c r="T39" s="6"/>
      <c r="AO39" s="12"/>
      <c r="AP39" s="10"/>
    </row>
    <row r="40" spans="1:42" ht="18" customHeight="1" x14ac:dyDescent="0.45">
      <c r="A40" s="92">
        <v>2541</v>
      </c>
      <c r="B40" s="93">
        <v>165.46</v>
      </c>
      <c r="C40" s="94">
        <v>290</v>
      </c>
      <c r="D40" s="95">
        <v>36412</v>
      </c>
      <c r="E40" s="93">
        <v>165.41</v>
      </c>
      <c r="F40" s="94">
        <v>285</v>
      </c>
      <c r="G40" s="95">
        <v>36412</v>
      </c>
      <c r="H40" s="93">
        <v>160.65</v>
      </c>
      <c r="I40" s="93">
        <v>0.22</v>
      </c>
      <c r="J40" s="95">
        <v>36334</v>
      </c>
      <c r="K40" s="93">
        <v>160.66</v>
      </c>
      <c r="L40" s="93">
        <v>0.24</v>
      </c>
      <c r="M40" s="95">
        <v>36334</v>
      </c>
      <c r="N40" s="93">
        <v>409.45699999999999</v>
      </c>
      <c r="O40" s="96">
        <v>12.98</v>
      </c>
      <c r="Q40" s="6">
        <f t="shared" si="0"/>
        <v>4.460000000000008</v>
      </c>
      <c r="R40" s="6">
        <f t="shared" si="3"/>
        <v>-0.34999999999999432</v>
      </c>
      <c r="T40" s="6"/>
      <c r="AO40" s="12"/>
      <c r="AP40" s="10"/>
    </row>
    <row r="41" spans="1:42" ht="18" customHeight="1" x14ac:dyDescent="0.45">
      <c r="A41" s="82">
        <v>2542</v>
      </c>
      <c r="B41" s="88">
        <v>166.16</v>
      </c>
      <c r="C41" s="86">
        <v>650.6</v>
      </c>
      <c r="D41" s="87">
        <v>37160</v>
      </c>
      <c r="E41" s="88">
        <v>166.13</v>
      </c>
      <c r="F41" s="88">
        <v>641.29999999999995</v>
      </c>
      <c r="G41" s="87">
        <v>37160</v>
      </c>
      <c r="H41" s="88">
        <v>160.80000000000001</v>
      </c>
      <c r="I41" s="88">
        <v>1.1499999999999999</v>
      </c>
      <c r="J41" s="87">
        <v>36965</v>
      </c>
      <c r="K41" s="88">
        <v>160.82</v>
      </c>
      <c r="L41" s="88">
        <v>1.43</v>
      </c>
      <c r="M41" s="87">
        <v>36995</v>
      </c>
      <c r="N41" s="88">
        <v>1276.19</v>
      </c>
      <c r="O41" s="96">
        <v>40.36</v>
      </c>
      <c r="Q41" s="6">
        <f t="shared" si="0"/>
        <v>5.1599999999999966</v>
      </c>
      <c r="R41" s="6">
        <f t="shared" si="3"/>
        <v>-0.19999999999998863</v>
      </c>
      <c r="T41" s="6"/>
      <c r="AO41" s="12"/>
      <c r="AP41" s="10"/>
    </row>
    <row r="42" spans="1:42" ht="18" customHeight="1" x14ac:dyDescent="0.45">
      <c r="A42" s="92">
        <v>2543</v>
      </c>
      <c r="B42" s="88">
        <v>165.92</v>
      </c>
      <c r="C42" s="86">
        <v>519.79999999999995</v>
      </c>
      <c r="D42" s="87">
        <v>37148</v>
      </c>
      <c r="E42" s="88">
        <v>165.58</v>
      </c>
      <c r="F42" s="88">
        <v>457.4</v>
      </c>
      <c r="G42" s="87">
        <v>37149</v>
      </c>
      <c r="H42" s="88">
        <v>160.6</v>
      </c>
      <c r="I42" s="86">
        <v>0.6</v>
      </c>
      <c r="J42" s="87">
        <v>36994</v>
      </c>
      <c r="K42" s="88">
        <v>160.62</v>
      </c>
      <c r="L42" s="88">
        <v>0.72</v>
      </c>
      <c r="M42" s="87">
        <v>36994</v>
      </c>
      <c r="N42" s="88">
        <v>1271.6659999999999</v>
      </c>
      <c r="O42" s="96">
        <v>40.32</v>
      </c>
      <c r="Q42" s="6">
        <f t="shared" si="0"/>
        <v>4.9199999999999875</v>
      </c>
      <c r="R42" s="6">
        <f t="shared" si="3"/>
        <v>-0.40000000000000568</v>
      </c>
      <c r="T42" s="6"/>
      <c r="AO42" s="12"/>
      <c r="AP42" s="10"/>
    </row>
    <row r="43" spans="1:42" ht="18" customHeight="1" x14ac:dyDescent="0.45">
      <c r="A43" s="97">
        <v>2544</v>
      </c>
      <c r="B43" s="98">
        <v>166.56</v>
      </c>
      <c r="C43" s="86">
        <v>738</v>
      </c>
      <c r="D43" s="95">
        <v>37560</v>
      </c>
      <c r="E43" s="99">
        <v>166.45</v>
      </c>
      <c r="F43" s="100">
        <v>694</v>
      </c>
      <c r="G43" s="101">
        <v>37560</v>
      </c>
      <c r="H43" s="98">
        <v>161.33000000000001</v>
      </c>
      <c r="I43" s="86">
        <v>1.2250000000000001</v>
      </c>
      <c r="J43" s="95">
        <v>37376</v>
      </c>
      <c r="K43" s="99">
        <f t="shared" ref="K43:K48" si="4">U43+$Q$4</f>
        <v>161</v>
      </c>
      <c r="L43" s="100">
        <v>1.45</v>
      </c>
      <c r="M43" s="101">
        <v>37376</v>
      </c>
      <c r="N43" s="98">
        <v>1468.539</v>
      </c>
      <c r="O43" s="89">
        <v>46.57</v>
      </c>
      <c r="Q43" s="6">
        <v>5.5600000000000023</v>
      </c>
      <c r="R43" s="6">
        <v>-0.33000000000001251</v>
      </c>
      <c r="T43" s="6"/>
      <c r="U43" s="13"/>
    </row>
    <row r="44" spans="1:42" ht="18" customHeight="1" x14ac:dyDescent="0.45">
      <c r="A44" s="102">
        <v>2545</v>
      </c>
      <c r="B44" s="103">
        <v>166.88</v>
      </c>
      <c r="C44" s="86">
        <v>1127.2</v>
      </c>
      <c r="D44" s="95">
        <v>37157</v>
      </c>
      <c r="E44" s="104">
        <v>166.72</v>
      </c>
      <c r="F44" s="86">
        <v>1002.4</v>
      </c>
      <c r="G44" s="105">
        <v>37156</v>
      </c>
      <c r="H44" s="98">
        <v>161.18</v>
      </c>
      <c r="I44" s="86">
        <v>3.8</v>
      </c>
      <c r="J44" s="95">
        <v>36953</v>
      </c>
      <c r="K44" s="104">
        <f t="shared" si="4"/>
        <v>161</v>
      </c>
      <c r="L44" s="86">
        <v>3.95</v>
      </c>
      <c r="M44" s="105">
        <v>36953</v>
      </c>
      <c r="N44" s="98">
        <v>2110.7399999999998</v>
      </c>
      <c r="O44" s="89">
        <v>66.930932177999992</v>
      </c>
      <c r="Q44" s="18">
        <v>5.8799999999999955</v>
      </c>
      <c r="R44" s="6">
        <v>-0.18000000000000682</v>
      </c>
      <c r="T44" s="6"/>
      <c r="U44" s="13"/>
    </row>
    <row r="45" spans="1:42" ht="18" customHeight="1" x14ac:dyDescent="0.45">
      <c r="A45" s="102">
        <v>2546</v>
      </c>
      <c r="B45" s="98">
        <v>165.28</v>
      </c>
      <c r="C45" s="86">
        <v>505.6</v>
      </c>
      <c r="D45" s="95">
        <v>37149</v>
      </c>
      <c r="E45" s="104">
        <v>165.1</v>
      </c>
      <c r="F45" s="86">
        <v>475</v>
      </c>
      <c r="G45" s="105">
        <v>37150</v>
      </c>
      <c r="H45" s="98">
        <v>161.44999999999999</v>
      </c>
      <c r="I45" s="86">
        <v>0.75</v>
      </c>
      <c r="J45" s="95">
        <v>36975</v>
      </c>
      <c r="K45" s="104">
        <f t="shared" si="4"/>
        <v>161</v>
      </c>
      <c r="L45" s="86">
        <v>0.8</v>
      </c>
      <c r="M45" s="105">
        <v>36975</v>
      </c>
      <c r="N45" s="98">
        <v>744.65099999999995</v>
      </c>
      <c r="O45" s="89">
        <v>23.612659814699999</v>
      </c>
      <c r="Q45" s="6">
        <v>4.2800000000000011</v>
      </c>
      <c r="R45" s="6">
        <v>-0.44999999999998863</v>
      </c>
      <c r="T45" s="6"/>
      <c r="U45" s="13"/>
    </row>
    <row r="46" spans="1:42" ht="18" customHeight="1" x14ac:dyDescent="0.45">
      <c r="A46" s="102">
        <v>2547</v>
      </c>
      <c r="B46" s="98">
        <v>164.42</v>
      </c>
      <c r="C46" s="86">
        <v>405.4</v>
      </c>
      <c r="D46" s="95">
        <v>38253</v>
      </c>
      <c r="E46" s="104">
        <v>164.37</v>
      </c>
      <c r="F46" s="86">
        <v>396.93</v>
      </c>
      <c r="G46" s="105">
        <v>38253</v>
      </c>
      <c r="H46" s="104">
        <v>161.44999999999999</v>
      </c>
      <c r="I46" s="86">
        <v>0.77</v>
      </c>
      <c r="J46" s="105">
        <v>38042</v>
      </c>
      <c r="K46" s="104">
        <f t="shared" si="4"/>
        <v>161</v>
      </c>
      <c r="L46" s="86">
        <v>0.77</v>
      </c>
      <c r="M46" s="105">
        <v>38042</v>
      </c>
      <c r="N46" s="98">
        <v>3368.28</v>
      </c>
      <c r="O46" s="89">
        <v>106.81</v>
      </c>
      <c r="Q46" s="6">
        <v>3.4199999999999875</v>
      </c>
      <c r="R46" s="6">
        <v>-0.44999999999998863</v>
      </c>
      <c r="T46" s="6"/>
      <c r="U46" s="13"/>
    </row>
    <row r="47" spans="1:42" ht="18" customHeight="1" x14ac:dyDescent="0.45">
      <c r="A47" s="102">
        <v>2548</v>
      </c>
      <c r="B47" s="98">
        <v>166.43</v>
      </c>
      <c r="C47" s="86">
        <v>836.4</v>
      </c>
      <c r="D47" s="95">
        <v>38627</v>
      </c>
      <c r="E47" s="104">
        <v>166.19</v>
      </c>
      <c r="F47" s="86">
        <v>770.25</v>
      </c>
      <c r="G47" s="95">
        <v>38627</v>
      </c>
      <c r="H47" s="104">
        <v>161.44999999999999</v>
      </c>
      <c r="I47" s="86">
        <v>0.75</v>
      </c>
      <c r="J47" s="105">
        <v>38478</v>
      </c>
      <c r="K47" s="104">
        <f t="shared" si="4"/>
        <v>161</v>
      </c>
      <c r="L47" s="86">
        <v>0.75</v>
      </c>
      <c r="M47" s="105">
        <v>38478</v>
      </c>
      <c r="N47" s="98">
        <v>1477.8679999999999</v>
      </c>
      <c r="O47" s="106">
        <f t="shared" ref="O47:O58" si="5">+N47*0.0317097</f>
        <v>46.862750919599996</v>
      </c>
      <c r="Q47" s="6">
        <v>5.4300000000000068</v>
      </c>
      <c r="R47" s="6">
        <v>-0.44999999999998863</v>
      </c>
      <c r="T47" s="6"/>
      <c r="U47" s="13"/>
    </row>
    <row r="48" spans="1:42" ht="18" customHeight="1" x14ac:dyDescent="0.45">
      <c r="A48" s="102">
        <v>2549</v>
      </c>
      <c r="B48" s="98">
        <v>166</v>
      </c>
      <c r="C48" s="86">
        <v>840</v>
      </c>
      <c r="D48" s="95">
        <v>38984</v>
      </c>
      <c r="E48" s="104">
        <v>165.98</v>
      </c>
      <c r="F48" s="86">
        <v>835.2</v>
      </c>
      <c r="G48" s="105">
        <v>38984</v>
      </c>
      <c r="H48" s="98">
        <v>161.58000000000001</v>
      </c>
      <c r="I48" s="86">
        <v>1.1000000000000001</v>
      </c>
      <c r="J48" s="105">
        <v>38414</v>
      </c>
      <c r="K48" s="104">
        <f t="shared" si="4"/>
        <v>161</v>
      </c>
      <c r="L48" s="86">
        <v>1.25</v>
      </c>
      <c r="M48" s="105">
        <v>38428</v>
      </c>
      <c r="N48" s="98">
        <v>2706</v>
      </c>
      <c r="O48" s="106">
        <f t="shared" si="5"/>
        <v>85.806448200000005</v>
      </c>
      <c r="Q48" s="6">
        <v>5</v>
      </c>
      <c r="R48" s="6">
        <v>-0.58000000000001251</v>
      </c>
      <c r="T48" s="6"/>
      <c r="U48" s="13"/>
    </row>
    <row r="49" spans="1:20" ht="18" customHeight="1" x14ac:dyDescent="0.45">
      <c r="A49" s="102">
        <v>2550</v>
      </c>
      <c r="B49" s="98">
        <v>164.01</v>
      </c>
      <c r="C49" s="86">
        <v>398</v>
      </c>
      <c r="D49" s="95">
        <v>38852</v>
      </c>
      <c r="E49" s="107">
        <v>163.92</v>
      </c>
      <c r="F49" s="86">
        <v>368.6</v>
      </c>
      <c r="G49" s="105">
        <v>38852</v>
      </c>
      <c r="H49" s="108">
        <v>160.41999999999999</v>
      </c>
      <c r="I49" s="86">
        <v>1.56</v>
      </c>
      <c r="J49" s="105">
        <v>38709</v>
      </c>
      <c r="K49" s="107">
        <v>160.44</v>
      </c>
      <c r="L49" s="86">
        <v>0.05</v>
      </c>
      <c r="M49" s="105">
        <v>38436</v>
      </c>
      <c r="N49" s="98">
        <v>1035.1400000000001</v>
      </c>
      <c r="O49" s="106">
        <f t="shared" si="5"/>
        <v>32.823978858000004</v>
      </c>
      <c r="Q49" s="6">
        <v>3.0099999999999909</v>
      </c>
      <c r="R49" s="6">
        <v>-0.58000000000001251</v>
      </c>
      <c r="T49" s="6"/>
    </row>
    <row r="50" spans="1:20" ht="18" customHeight="1" x14ac:dyDescent="0.45">
      <c r="A50" s="109">
        <v>2551</v>
      </c>
      <c r="B50" s="110">
        <v>164.01</v>
      </c>
      <c r="C50" s="111">
        <v>329.8</v>
      </c>
      <c r="D50" s="95">
        <v>39025</v>
      </c>
      <c r="E50" s="82">
        <v>163.92</v>
      </c>
      <c r="F50" s="111">
        <v>314.39999999999998</v>
      </c>
      <c r="G50" s="105">
        <v>39025</v>
      </c>
      <c r="H50" s="112">
        <v>160.53</v>
      </c>
      <c r="I50" s="111">
        <v>2.85</v>
      </c>
      <c r="J50" s="105">
        <v>40281</v>
      </c>
      <c r="K50" s="82">
        <v>160.54</v>
      </c>
      <c r="L50" s="111">
        <v>3</v>
      </c>
      <c r="M50" s="105">
        <v>38469</v>
      </c>
      <c r="N50" s="110">
        <v>874.03</v>
      </c>
      <c r="O50" s="106">
        <f t="shared" si="5"/>
        <v>27.715229091000001</v>
      </c>
      <c r="Q50" s="6">
        <v>3.0099999999999909</v>
      </c>
      <c r="R50" s="6">
        <v>-0.46999999999999886</v>
      </c>
      <c r="T50" s="6"/>
    </row>
    <row r="51" spans="1:20" ht="18" customHeight="1" x14ac:dyDescent="0.45">
      <c r="A51" s="102">
        <v>2552</v>
      </c>
      <c r="B51" s="110">
        <v>163.5</v>
      </c>
      <c r="C51" s="111">
        <v>210</v>
      </c>
      <c r="D51" s="95">
        <v>38979</v>
      </c>
      <c r="E51" s="82">
        <v>163.43</v>
      </c>
      <c r="F51" s="111">
        <v>203.7</v>
      </c>
      <c r="G51" s="105">
        <v>38988</v>
      </c>
      <c r="H51" s="112">
        <v>160.59</v>
      </c>
      <c r="I51" s="111">
        <v>1.88</v>
      </c>
      <c r="J51" s="105">
        <v>40213</v>
      </c>
      <c r="K51" s="82">
        <v>160.59</v>
      </c>
      <c r="L51" s="111">
        <v>1.88</v>
      </c>
      <c r="M51" s="105">
        <v>38387</v>
      </c>
      <c r="N51" s="110">
        <v>745.3</v>
      </c>
      <c r="O51" s="113">
        <f t="shared" si="5"/>
        <v>23.633239409999998</v>
      </c>
      <c r="Q51" s="6">
        <v>2.5</v>
      </c>
      <c r="R51" s="6">
        <v>-0.40999999999999659</v>
      </c>
      <c r="T51" s="6"/>
    </row>
    <row r="52" spans="1:20" ht="18" customHeight="1" x14ac:dyDescent="0.45">
      <c r="A52" s="109">
        <v>2553</v>
      </c>
      <c r="B52" s="110">
        <v>164.89</v>
      </c>
      <c r="C52" s="111">
        <v>530.5</v>
      </c>
      <c r="D52" s="95">
        <v>38953</v>
      </c>
      <c r="E52" s="82">
        <v>164.83</v>
      </c>
      <c r="F52" s="111">
        <v>515.5</v>
      </c>
      <c r="G52" s="105">
        <v>40473</v>
      </c>
      <c r="H52" s="110">
        <v>160.4</v>
      </c>
      <c r="I52" s="111">
        <v>0</v>
      </c>
      <c r="J52" s="105">
        <v>40242</v>
      </c>
      <c r="K52" s="114">
        <v>160.40299999999999</v>
      </c>
      <c r="L52" s="111">
        <v>0</v>
      </c>
      <c r="M52" s="105">
        <v>40242</v>
      </c>
      <c r="N52" s="110">
        <v>1486.69</v>
      </c>
      <c r="O52" s="113">
        <f t="shared" si="5"/>
        <v>47.142493893000001</v>
      </c>
      <c r="Q52" s="1">
        <v>3.8899999999999864</v>
      </c>
      <c r="R52" s="6">
        <v>-0.59999999999999432</v>
      </c>
      <c r="T52" s="18"/>
    </row>
    <row r="53" spans="1:20" ht="18" customHeight="1" x14ac:dyDescent="0.45">
      <c r="A53" s="102">
        <v>2554</v>
      </c>
      <c r="B53" s="110">
        <v>167.05</v>
      </c>
      <c r="C53" s="111">
        <v>1352.75</v>
      </c>
      <c r="D53" s="95">
        <v>40821</v>
      </c>
      <c r="E53" s="82">
        <v>166.95400000000001</v>
      </c>
      <c r="F53" s="111">
        <v>1312.75</v>
      </c>
      <c r="G53" s="105">
        <v>40821</v>
      </c>
      <c r="H53" s="112">
        <v>160.74</v>
      </c>
      <c r="I53" s="111">
        <v>7.16</v>
      </c>
      <c r="J53" s="105">
        <v>40651</v>
      </c>
      <c r="K53" s="82">
        <v>160.75800000000001</v>
      </c>
      <c r="L53" s="111">
        <v>7.2</v>
      </c>
      <c r="M53" s="105">
        <v>40651</v>
      </c>
      <c r="N53" s="110">
        <v>4126.34</v>
      </c>
      <c r="O53" s="113">
        <f t="shared" si="5"/>
        <v>130.84500349800001</v>
      </c>
      <c r="Q53" s="6">
        <v>6.0500000000000114</v>
      </c>
      <c r="R53" s="6">
        <v>-0.25999999999999091</v>
      </c>
      <c r="T53" s="18"/>
    </row>
    <row r="54" spans="1:20" ht="18" customHeight="1" x14ac:dyDescent="0.45">
      <c r="A54" s="109">
        <v>2555</v>
      </c>
      <c r="B54" s="110">
        <v>165.56</v>
      </c>
      <c r="C54" s="111">
        <v>830.2</v>
      </c>
      <c r="D54" s="95">
        <v>41169</v>
      </c>
      <c r="E54" s="82">
        <v>165.25</v>
      </c>
      <c r="F54" s="111">
        <v>747.25</v>
      </c>
      <c r="G54" s="105">
        <v>41169</v>
      </c>
      <c r="H54" s="112">
        <v>160.88</v>
      </c>
      <c r="I54" s="111">
        <v>3.44</v>
      </c>
      <c r="J54" s="105">
        <v>40988</v>
      </c>
      <c r="K54" s="82">
        <v>160.88</v>
      </c>
      <c r="L54" s="111">
        <v>3.44</v>
      </c>
      <c r="M54" s="105">
        <v>40993</v>
      </c>
      <c r="N54" s="110">
        <v>1499.88</v>
      </c>
      <c r="O54" s="113">
        <f t="shared" si="5"/>
        <v>47.560744836000005</v>
      </c>
      <c r="Q54" s="1">
        <v>4.5600000000000023</v>
      </c>
      <c r="R54" s="1">
        <v>-0.12000000000000455</v>
      </c>
    </row>
    <row r="55" spans="1:20" ht="18" customHeight="1" x14ac:dyDescent="0.45">
      <c r="A55" s="102">
        <v>2556</v>
      </c>
      <c r="B55" s="110">
        <v>164.54</v>
      </c>
      <c r="C55" s="111">
        <v>510.3</v>
      </c>
      <c r="D55" s="95">
        <v>41567</v>
      </c>
      <c r="E55" s="82">
        <v>164.34</v>
      </c>
      <c r="F55" s="111">
        <v>471.6</v>
      </c>
      <c r="G55" s="105">
        <v>41567</v>
      </c>
      <c r="H55" s="108">
        <v>160.77000000000001</v>
      </c>
      <c r="I55" s="86">
        <v>2.9</v>
      </c>
      <c r="J55" s="105">
        <v>41338</v>
      </c>
      <c r="K55" s="82">
        <v>160.77000000000001</v>
      </c>
      <c r="L55" s="111">
        <v>2.9</v>
      </c>
      <c r="M55" s="105">
        <v>41338</v>
      </c>
      <c r="N55" s="110">
        <v>1009.19</v>
      </c>
      <c r="O55" s="113">
        <f t="shared" si="5"/>
        <v>32.001112143</v>
      </c>
      <c r="Q55" s="1">
        <v>3.539999999999992</v>
      </c>
      <c r="R55" s="1">
        <v>-0.22999999999998977</v>
      </c>
    </row>
    <row r="56" spans="1:20" ht="18" customHeight="1" x14ac:dyDescent="0.45">
      <c r="A56" s="109">
        <v>2557</v>
      </c>
      <c r="B56" s="110">
        <v>164.36</v>
      </c>
      <c r="C56" s="111">
        <v>450</v>
      </c>
      <c r="D56" s="95">
        <v>41885</v>
      </c>
      <c r="E56" s="82">
        <v>163.90799999999999</v>
      </c>
      <c r="F56" s="111">
        <v>365.7</v>
      </c>
      <c r="G56" s="105">
        <v>41885</v>
      </c>
      <c r="H56" s="112">
        <v>160.61000000000001</v>
      </c>
      <c r="I56" s="111">
        <v>1.84</v>
      </c>
      <c r="J56" s="105">
        <v>41721</v>
      </c>
      <c r="K56" s="82">
        <v>160.62</v>
      </c>
      <c r="L56" s="111">
        <v>2.08</v>
      </c>
      <c r="M56" s="105">
        <v>41721</v>
      </c>
      <c r="N56" s="110">
        <v>1013.87</v>
      </c>
      <c r="O56" s="113">
        <f t="shared" si="5"/>
        <v>32.149513538999997</v>
      </c>
      <c r="Q56" s="1">
        <v>3.3600000000000136</v>
      </c>
      <c r="R56" s="1">
        <v>-0.38999999999998636</v>
      </c>
    </row>
    <row r="57" spans="1:20" ht="18" customHeight="1" x14ac:dyDescent="0.45">
      <c r="A57" s="102">
        <v>2558</v>
      </c>
      <c r="B57" s="110">
        <v>163.11000000000001</v>
      </c>
      <c r="C57" s="111">
        <v>235.15</v>
      </c>
      <c r="D57" s="95">
        <v>42267</v>
      </c>
      <c r="E57" s="82">
        <v>162.81</v>
      </c>
      <c r="F57" s="111">
        <v>189.45</v>
      </c>
      <c r="G57" s="105">
        <v>42267</v>
      </c>
      <c r="H57" s="98">
        <v>160.4</v>
      </c>
      <c r="I57" s="86">
        <v>0</v>
      </c>
      <c r="J57" s="105">
        <v>42093</v>
      </c>
      <c r="K57" s="114">
        <v>160.4</v>
      </c>
      <c r="L57" s="111">
        <v>0</v>
      </c>
      <c r="M57" s="105">
        <v>42094</v>
      </c>
      <c r="N57" s="98">
        <v>285.20999999999998</v>
      </c>
      <c r="O57" s="113">
        <f t="shared" si="5"/>
        <v>9.0439235369999995</v>
      </c>
      <c r="Q57" s="1">
        <v>2.1100000000000136</v>
      </c>
      <c r="R57" s="1">
        <v>-0.59999999999999432</v>
      </c>
    </row>
    <row r="58" spans="1:20" ht="18" customHeight="1" x14ac:dyDescent="0.45">
      <c r="A58" s="109">
        <v>2559</v>
      </c>
      <c r="B58" s="110">
        <v>164.62</v>
      </c>
      <c r="C58" s="111">
        <v>656.1</v>
      </c>
      <c r="D58" s="95">
        <v>42628</v>
      </c>
      <c r="E58" s="82">
        <v>164.417</v>
      </c>
      <c r="F58" s="111">
        <v>524.1</v>
      </c>
      <c r="G58" s="105">
        <v>42628</v>
      </c>
      <c r="H58" s="108">
        <v>160.22999999999999</v>
      </c>
      <c r="I58" s="88">
        <v>0.03</v>
      </c>
      <c r="J58" s="105">
        <v>42484</v>
      </c>
      <c r="K58" s="82">
        <v>160.22999999999999</v>
      </c>
      <c r="L58" s="111">
        <v>0.03</v>
      </c>
      <c r="M58" s="105">
        <v>42484</v>
      </c>
      <c r="N58" s="110">
        <v>1215.3399999999999</v>
      </c>
      <c r="O58" s="113">
        <f t="shared" si="5"/>
        <v>38.538066797999996</v>
      </c>
      <c r="Q58" s="1">
        <v>3.6200000000000045</v>
      </c>
      <c r="R58" s="1">
        <v>-0.77000000000001023</v>
      </c>
    </row>
    <row r="59" spans="1:20" ht="18" customHeight="1" x14ac:dyDescent="0.45">
      <c r="A59" s="109">
        <v>2560</v>
      </c>
      <c r="B59" s="110">
        <v>165.98</v>
      </c>
      <c r="C59" s="111">
        <v>729</v>
      </c>
      <c r="D59" s="115">
        <v>43380</v>
      </c>
      <c r="E59" s="82">
        <v>165.38200000000001</v>
      </c>
      <c r="F59" s="111">
        <v>609.1</v>
      </c>
      <c r="G59" s="116">
        <v>43380</v>
      </c>
      <c r="H59" s="117">
        <v>160.44</v>
      </c>
      <c r="I59" s="118">
        <v>3.5</v>
      </c>
      <c r="J59" s="119">
        <v>43151</v>
      </c>
      <c r="K59" s="82">
        <v>160.45699999999999</v>
      </c>
      <c r="L59" s="111">
        <v>3.9</v>
      </c>
      <c r="M59" s="116">
        <v>43150</v>
      </c>
      <c r="N59" s="110">
        <v>2213.38</v>
      </c>
      <c r="O59" s="113">
        <v>70.19</v>
      </c>
      <c r="Q59" s="1">
        <v>4.9799999999999898</v>
      </c>
      <c r="R59" s="1">
        <v>-0.56000000000000227</v>
      </c>
    </row>
    <row r="60" spans="1:20" ht="18" customHeight="1" x14ac:dyDescent="0.45">
      <c r="A60" s="109">
        <v>2561</v>
      </c>
      <c r="B60" s="110">
        <v>163.79</v>
      </c>
      <c r="C60" s="111">
        <v>284.89999999999998</v>
      </c>
      <c r="D60" s="115">
        <v>43763</v>
      </c>
      <c r="E60" s="82">
        <v>163.684</v>
      </c>
      <c r="F60" s="111">
        <v>272.8</v>
      </c>
      <c r="G60" s="115">
        <v>43763</v>
      </c>
      <c r="H60" s="82">
        <v>160.37</v>
      </c>
      <c r="I60" s="111">
        <v>1.41</v>
      </c>
      <c r="J60" s="115">
        <v>43541</v>
      </c>
      <c r="K60" s="82">
        <v>160.38</v>
      </c>
      <c r="L60" s="111">
        <v>1.54</v>
      </c>
      <c r="M60" s="116">
        <v>43540</v>
      </c>
      <c r="N60" s="110">
        <v>1357.98</v>
      </c>
      <c r="O60" s="113">
        <v>43.06</v>
      </c>
      <c r="Q60" s="1">
        <v>2.789999999999992</v>
      </c>
      <c r="R60" s="1">
        <v>-0.62999999999999545</v>
      </c>
    </row>
    <row r="61" spans="1:20" ht="18" customHeight="1" x14ac:dyDescent="0.45">
      <c r="A61" s="109">
        <v>2562</v>
      </c>
      <c r="B61" s="110">
        <v>164.6</v>
      </c>
      <c r="C61" s="111">
        <v>355</v>
      </c>
      <c r="D61" s="95">
        <v>44077</v>
      </c>
      <c r="E61" s="82">
        <v>164.55</v>
      </c>
      <c r="F61" s="111">
        <v>348.75</v>
      </c>
      <c r="G61" s="95">
        <v>44077</v>
      </c>
      <c r="H61" s="82">
        <v>160.04</v>
      </c>
      <c r="I61" s="111">
        <v>0.04</v>
      </c>
      <c r="J61" s="120">
        <v>43921</v>
      </c>
      <c r="K61" s="82">
        <v>160.04</v>
      </c>
      <c r="L61" s="111">
        <v>0.04</v>
      </c>
      <c r="M61" s="116">
        <v>43921</v>
      </c>
      <c r="N61" s="110">
        <v>463.8</v>
      </c>
      <c r="O61" s="113">
        <v>14.71</v>
      </c>
      <c r="Q61" s="6">
        <v>3.5999999999999943</v>
      </c>
      <c r="R61" s="1">
        <v>-0.96000000000000796</v>
      </c>
    </row>
    <row r="62" spans="1:20" ht="18" customHeight="1" x14ac:dyDescent="0.45">
      <c r="A62" s="109">
        <v>2563</v>
      </c>
      <c r="B62" s="110">
        <v>164.51</v>
      </c>
      <c r="C62" s="111">
        <v>356.65</v>
      </c>
      <c r="D62" s="95">
        <v>44066</v>
      </c>
      <c r="E62" s="82">
        <v>164.37200000000001</v>
      </c>
      <c r="F62" s="111">
        <v>340.55</v>
      </c>
      <c r="G62" s="95">
        <v>44066</v>
      </c>
      <c r="H62" s="82">
        <v>159.96</v>
      </c>
      <c r="I62" s="111">
        <v>0.01</v>
      </c>
      <c r="J62" s="95">
        <v>43935</v>
      </c>
      <c r="K62" s="82">
        <v>159.96</v>
      </c>
      <c r="L62" s="111">
        <v>0.01</v>
      </c>
      <c r="M62" s="95">
        <v>43935</v>
      </c>
      <c r="N62" s="110">
        <v>351.54</v>
      </c>
      <c r="O62" s="113">
        <v>11.15</v>
      </c>
      <c r="Q62" s="1">
        <v>3.5099999999999909</v>
      </c>
      <c r="R62" s="1">
        <v>-1.039999999999992</v>
      </c>
    </row>
    <row r="63" spans="1:20" ht="18" customHeight="1" x14ac:dyDescent="0.45">
      <c r="A63" s="109">
        <v>2564</v>
      </c>
      <c r="B63" s="121">
        <v>164.6</v>
      </c>
      <c r="C63" s="122">
        <v>500</v>
      </c>
      <c r="D63" s="123">
        <v>44463</v>
      </c>
      <c r="E63" s="124">
        <v>164.51</v>
      </c>
      <c r="F63" s="122">
        <v>481.55</v>
      </c>
      <c r="G63" s="125">
        <v>44463</v>
      </c>
      <c r="H63" s="126">
        <v>160.09</v>
      </c>
      <c r="I63" s="127">
        <v>0.18</v>
      </c>
      <c r="J63" s="125">
        <v>242618</v>
      </c>
      <c r="K63" s="128">
        <v>160.09800000000001</v>
      </c>
      <c r="L63" s="127">
        <v>0.2</v>
      </c>
      <c r="M63" s="125">
        <v>242618</v>
      </c>
      <c r="N63" s="129">
        <v>978.34</v>
      </c>
      <c r="O63" s="130">
        <f t="shared" ref="O63" si="6">+N63*0.0317097</f>
        <v>31.022867898000001</v>
      </c>
      <c r="Q63" s="1">
        <v>3.5999999999999943</v>
      </c>
      <c r="R63" s="1">
        <v>-0.90999999999999659</v>
      </c>
    </row>
    <row r="64" spans="1:20" ht="18" customHeight="1" x14ac:dyDescent="0.45">
      <c r="A64" s="109">
        <v>2565</v>
      </c>
      <c r="B64" s="121">
        <v>165.52</v>
      </c>
      <c r="C64" s="122">
        <v>826.4</v>
      </c>
      <c r="D64" s="123">
        <v>45549</v>
      </c>
      <c r="E64" s="124">
        <v>165.36</v>
      </c>
      <c r="F64" s="122">
        <v>785.2</v>
      </c>
      <c r="G64" s="125">
        <v>45568</v>
      </c>
      <c r="H64" s="126">
        <v>159.94999999999999</v>
      </c>
      <c r="I64" s="127">
        <v>0.35</v>
      </c>
      <c r="J64" s="125">
        <v>45353</v>
      </c>
      <c r="K64" s="128">
        <v>160.01</v>
      </c>
      <c r="L64" s="127">
        <v>1.74</v>
      </c>
      <c r="M64" s="125">
        <v>45353</v>
      </c>
      <c r="N64" s="129">
        <v>2641.19</v>
      </c>
      <c r="O64" s="130">
        <v>83.75</v>
      </c>
      <c r="Q64" s="1">
        <v>4.5199999999999996</v>
      </c>
      <c r="R64" s="1">
        <v>-1.05</v>
      </c>
    </row>
    <row r="65" spans="1:18" ht="18" customHeight="1" x14ac:dyDescent="0.45">
      <c r="A65" s="19">
        <v>2566</v>
      </c>
      <c r="B65" s="20">
        <v>166.7</v>
      </c>
      <c r="C65" s="21">
        <v>965</v>
      </c>
      <c r="D65" s="24">
        <v>45565</v>
      </c>
      <c r="E65" s="14">
        <v>166.59</v>
      </c>
      <c r="F65" s="21">
        <v>941.9</v>
      </c>
      <c r="G65" s="131">
        <v>45565</v>
      </c>
      <c r="H65" s="25">
        <v>159.63</v>
      </c>
      <c r="I65" s="26">
        <v>0.21</v>
      </c>
      <c r="J65" s="132">
        <v>45472</v>
      </c>
      <c r="K65" s="14">
        <v>159.63999999999999</v>
      </c>
      <c r="L65" s="21">
        <v>0.28000000000000003</v>
      </c>
      <c r="M65" s="131">
        <v>45464</v>
      </c>
      <c r="N65" s="20">
        <v>1262.24</v>
      </c>
      <c r="O65" s="23">
        <v>40.03</v>
      </c>
      <c r="Q65" s="1">
        <v>5.7</v>
      </c>
      <c r="R65" s="1">
        <v>-1.37</v>
      </c>
    </row>
    <row r="66" spans="1:18" ht="18" customHeight="1" x14ac:dyDescent="0.45">
      <c r="A66" s="19"/>
      <c r="B66" s="20"/>
      <c r="C66" s="21"/>
      <c r="D66" s="24"/>
      <c r="E66" s="14"/>
      <c r="F66" s="21"/>
      <c r="G66" s="27"/>
      <c r="H66" s="22"/>
      <c r="I66" s="21"/>
      <c r="J66" s="28"/>
      <c r="K66" s="14"/>
      <c r="L66" s="21"/>
      <c r="M66" s="27"/>
      <c r="N66" s="20"/>
      <c r="O66" s="23"/>
    </row>
    <row r="67" spans="1:18" ht="18" customHeight="1" x14ac:dyDescent="0.45">
      <c r="A67" s="19"/>
      <c r="B67" s="20"/>
      <c r="C67" s="21"/>
      <c r="D67" s="24"/>
      <c r="E67" s="14"/>
      <c r="F67" s="21"/>
      <c r="G67" s="27"/>
      <c r="H67" s="22"/>
      <c r="I67" s="21"/>
      <c r="J67" s="28"/>
      <c r="K67" s="14"/>
      <c r="L67" s="21"/>
      <c r="M67" s="27"/>
      <c r="N67" s="20"/>
      <c r="O67" s="23"/>
    </row>
    <row r="68" spans="1:18" ht="18" customHeight="1" x14ac:dyDescent="0.45">
      <c r="A68" s="19"/>
      <c r="B68" s="20"/>
      <c r="C68" s="21"/>
      <c r="D68" s="24"/>
      <c r="E68" s="14"/>
      <c r="F68" s="21"/>
      <c r="G68" s="27"/>
      <c r="H68" s="22"/>
      <c r="I68" s="21"/>
      <c r="J68" s="28"/>
      <c r="K68" s="14"/>
      <c r="L68" s="21"/>
      <c r="M68" s="27"/>
      <c r="N68" s="20"/>
      <c r="O68" s="23"/>
    </row>
    <row r="69" spans="1:18" ht="18" customHeight="1" x14ac:dyDescent="0.45">
      <c r="A69" s="19"/>
      <c r="B69" s="20"/>
      <c r="C69" s="21"/>
      <c r="D69" s="24"/>
      <c r="E69" s="14"/>
      <c r="F69" s="21"/>
      <c r="G69" s="27"/>
      <c r="H69" s="22"/>
      <c r="I69" s="21"/>
      <c r="J69" s="28"/>
      <c r="K69" s="14"/>
      <c r="L69" s="21"/>
      <c r="M69" s="27"/>
      <c r="N69" s="20"/>
      <c r="O69" s="23"/>
    </row>
    <row r="70" spans="1:18" ht="18" customHeight="1" x14ac:dyDescent="0.45">
      <c r="A70" s="19"/>
      <c r="B70" s="1"/>
      <c r="C70" s="29"/>
      <c r="D70" s="24"/>
      <c r="E70" s="16"/>
      <c r="F70" s="29"/>
      <c r="G70" s="27"/>
      <c r="H70" s="1"/>
      <c r="I70" s="30"/>
      <c r="J70" s="28"/>
      <c r="K70" s="16"/>
      <c r="L70" s="30"/>
      <c r="M70" s="27"/>
      <c r="O70" s="31"/>
    </row>
    <row r="71" spans="1:18" ht="18" customHeight="1" x14ac:dyDescent="0.45">
      <c r="A71" s="19"/>
      <c r="B71" s="1"/>
      <c r="C71" s="29"/>
      <c r="D71" s="24"/>
      <c r="E71" s="16"/>
      <c r="F71" s="29"/>
      <c r="G71" s="27"/>
      <c r="H71" s="1"/>
      <c r="I71" s="30"/>
      <c r="J71" s="28"/>
      <c r="K71" s="16"/>
      <c r="L71" s="30"/>
      <c r="M71" s="27"/>
      <c r="O71" s="31"/>
    </row>
    <row r="72" spans="1:18" ht="18" customHeight="1" x14ac:dyDescent="0.45">
      <c r="A72" s="19"/>
      <c r="B72" s="1"/>
      <c r="C72" s="29"/>
      <c r="D72" s="24"/>
      <c r="E72" s="16"/>
      <c r="F72" s="29"/>
      <c r="G72" s="27"/>
      <c r="H72" s="1"/>
      <c r="I72" s="30"/>
      <c r="J72" s="28"/>
      <c r="K72" s="16"/>
      <c r="L72" s="30"/>
      <c r="M72" s="27"/>
      <c r="O72" s="31"/>
    </row>
    <row r="73" spans="1:18" ht="18" customHeight="1" x14ac:dyDescent="0.45">
      <c r="A73" s="19"/>
      <c r="B73" s="1"/>
      <c r="C73" s="29"/>
      <c r="D73" s="24"/>
      <c r="E73" s="16"/>
      <c r="F73" s="29"/>
      <c r="G73" s="27"/>
      <c r="H73" s="1"/>
      <c r="I73" s="30"/>
      <c r="J73" s="28"/>
      <c r="K73" s="16"/>
      <c r="L73" s="30"/>
      <c r="M73" s="27"/>
      <c r="O73" s="31"/>
    </row>
    <row r="74" spans="1:18" ht="18" customHeight="1" x14ac:dyDescent="0.45">
      <c r="A74" s="19"/>
      <c r="B74" s="1"/>
      <c r="C74" s="29"/>
      <c r="D74" s="24"/>
      <c r="E74" s="16"/>
      <c r="F74" s="29"/>
      <c r="G74" s="27"/>
      <c r="H74" s="1"/>
      <c r="I74" s="30"/>
      <c r="J74" s="28"/>
      <c r="K74" s="16"/>
      <c r="L74" s="30"/>
      <c r="M74" s="27"/>
      <c r="O74" s="31"/>
    </row>
    <row r="75" spans="1:18" ht="18" customHeight="1" x14ac:dyDescent="0.45">
      <c r="A75" s="19"/>
      <c r="B75" s="22"/>
      <c r="C75" s="32"/>
      <c r="D75" s="24"/>
      <c r="E75" s="14"/>
      <c r="F75" s="33"/>
      <c r="G75" s="27"/>
      <c r="H75" s="22"/>
      <c r="I75" s="33"/>
      <c r="J75" s="28"/>
      <c r="K75" s="14"/>
      <c r="L75" s="33"/>
      <c r="M75" s="27"/>
      <c r="N75" s="22"/>
      <c r="O75" s="31"/>
    </row>
    <row r="76" spans="1:18" ht="18" customHeight="1" x14ac:dyDescent="0.45">
      <c r="A76" s="19"/>
      <c r="B76" s="22"/>
      <c r="C76" s="32"/>
      <c r="D76" s="24"/>
      <c r="E76" s="14"/>
      <c r="F76" s="33"/>
      <c r="G76" s="27"/>
      <c r="H76" s="22"/>
      <c r="I76" s="33"/>
      <c r="J76" s="28"/>
      <c r="K76" s="14"/>
      <c r="L76" s="33"/>
      <c r="M76" s="34"/>
      <c r="N76" s="22"/>
      <c r="O76" s="31"/>
    </row>
    <row r="77" spans="1:18" ht="23.1" customHeight="1" x14ac:dyDescent="0.45">
      <c r="A77" s="35"/>
      <c r="B77" s="36"/>
      <c r="C77" s="37"/>
      <c r="D77" s="38"/>
      <c r="E77" s="39"/>
      <c r="F77" s="40"/>
      <c r="G77" s="41"/>
      <c r="H77" s="36"/>
      <c r="I77" s="40"/>
      <c r="J77" s="42"/>
      <c r="K77" s="17"/>
      <c r="L77" s="40"/>
      <c r="M77" s="41"/>
      <c r="N77" s="36"/>
      <c r="O77" s="43"/>
    </row>
    <row r="81" spans="4:10" x14ac:dyDescent="0.45">
      <c r="D81" s="133" t="s">
        <v>21</v>
      </c>
      <c r="F81" s="134"/>
      <c r="G81" s="1"/>
      <c r="H81" s="1"/>
      <c r="I81" s="7"/>
      <c r="J81" s="1"/>
    </row>
  </sheetData>
  <phoneticPr fontId="0" type="noConversion"/>
  <pageMargins left="0.62" right="0.1" top="0.5" bottom="0.5" header="0.5" footer="0.05"/>
  <pageSetup paperSize="9" orientation="portrait" horizontalDpi="360" verticalDpi="360" r:id="rId1"/>
  <headerFooter alignWithMargins="0">
    <oddFooter>&amp;R&amp;"AngsanaUPC,ตัวเอียง"แก้ไขเมื่อ 7 พ.ย.2550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W.3A</vt:lpstr>
      <vt:lpstr>กราฟ-W.3A</vt:lpstr>
      <vt:lpstr>ปริมาณน้ำสูงสุด</vt:lpstr>
      <vt:lpstr>ปริมาณน้ำต่ำสุด</vt:lpstr>
      <vt:lpstr>'Data W.3A'!Print_Area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2010-12-01T07:19:03Z</cp:lastPrinted>
  <dcterms:created xsi:type="dcterms:W3CDTF">1994-01-31T08:04:27Z</dcterms:created>
  <dcterms:modified xsi:type="dcterms:W3CDTF">2024-06-24T02:40:33Z</dcterms:modified>
</cp:coreProperties>
</file>