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<sst xmlns="http://schemas.openxmlformats.org/spreadsheetml/2006/main" count="33" uniqueCount="26">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</sst>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6"/>
      <name val="TH SarabunPSK"/>
      <family val="2"/>
    </font>
    <font>
      <sz val="16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0" fillId="5" borderId="15" xfId="0" applyNumberFormat="1" applyFont="1" applyFill="1" applyBorder="1" applyAlignment="1" applyProtection="1">
      <alignment horizontal="center" vertical="center"/>
      <protection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10" fillId="5" borderId="16" xfId="0" applyNumberFormat="1" applyFont="1" applyFill="1" applyBorder="1" applyAlignment="1" applyProtection="1">
      <alignment horizontal="center" vertical="center"/>
      <protection/>
    </xf>
    <xf numFmtId="236" fontId="10" fillId="7" borderId="17" xfId="0" applyNumberFormat="1" applyFont="1" applyFill="1" applyBorder="1" applyAlignment="1">
      <alignment horizontal="center" vertical="center"/>
    </xf>
    <xf numFmtId="236" fontId="10" fillId="19" borderId="18" xfId="0" applyNumberFormat="1" applyFont="1" applyFill="1" applyBorder="1" applyAlignment="1" applyProtection="1">
      <alignment horizontal="center" vertical="center"/>
      <protection/>
    </xf>
    <xf numFmtId="236" fontId="10" fillId="19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2"/>
          <c:w val="0.87075"/>
          <c:h val="0.729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'Y.13A-H.05'!$A$7:$A$27</c:f>
              <c:numCache>
                <c:ptCount val="2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'Y.13A-H.05'!$N$7:$N$27</c:f>
              <c:numCache>
                <c:ptCount val="21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23.699520000000007</c:v>
                </c:pt>
                <c:pt idx="18">
                  <c:v>54.923615999999996</c:v>
                </c:pt>
                <c:pt idx="19">
                  <c:v>113.68000000000004</c:v>
                </c:pt>
                <c:pt idx="20">
                  <c:v>210.09999999999997</c:v>
                </c:pt>
              </c:numCache>
            </c:numRef>
          </c:val>
        </c:ser>
        <c:gapWidth val="100"/>
        <c:axId val="28220881"/>
        <c:axId val="52661338"/>
      </c:barChart>
      <c:lineChart>
        <c:grouping val="standard"/>
        <c:varyColors val="0"/>
        <c:ser>
          <c:idx val="1"/>
          <c:order val="1"/>
          <c:tx>
            <c:v>ค่าเฉลี่ย 81.3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'Y.13A-H.05'!$A$7:$A$26</c:f>
              <c:numCache>
                <c:ptCount val="2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</c:numCache>
            </c:numRef>
          </c:cat>
          <c:val>
            <c:numRef>
              <c:f>'Y.13A-H.05'!$P$7:$P$26</c:f>
              <c:numCache>
                <c:ptCount val="20"/>
                <c:pt idx="0">
                  <c:v>81.26149816093566</c:v>
                </c:pt>
                <c:pt idx="1">
                  <c:v>81.26149816093566</c:v>
                </c:pt>
                <c:pt idx="2">
                  <c:v>81.26149816093566</c:v>
                </c:pt>
                <c:pt idx="3">
                  <c:v>81.26149816093566</c:v>
                </c:pt>
                <c:pt idx="4">
                  <c:v>81.26149816093566</c:v>
                </c:pt>
                <c:pt idx="5">
                  <c:v>81.26149816093566</c:v>
                </c:pt>
                <c:pt idx="6">
                  <c:v>81.26149816093566</c:v>
                </c:pt>
                <c:pt idx="7">
                  <c:v>81.26149816093566</c:v>
                </c:pt>
                <c:pt idx="8">
                  <c:v>81.26149816093566</c:v>
                </c:pt>
                <c:pt idx="9">
                  <c:v>81.26149816093566</c:v>
                </c:pt>
                <c:pt idx="10">
                  <c:v>81.26149816093566</c:v>
                </c:pt>
                <c:pt idx="11">
                  <c:v>81.26149816093566</c:v>
                </c:pt>
                <c:pt idx="12">
                  <c:v>81.26149816093566</c:v>
                </c:pt>
                <c:pt idx="13">
                  <c:v>81.26149816093566</c:v>
                </c:pt>
                <c:pt idx="14">
                  <c:v>81.26149816093566</c:v>
                </c:pt>
                <c:pt idx="15">
                  <c:v>81.26149816093566</c:v>
                </c:pt>
                <c:pt idx="16">
                  <c:v>81.26149816093566</c:v>
                </c:pt>
                <c:pt idx="17">
                  <c:v>81.26149816093566</c:v>
                </c:pt>
                <c:pt idx="18">
                  <c:v>81.26149816093566</c:v>
                </c:pt>
                <c:pt idx="19">
                  <c:v>81.26149816093566</c:v>
                </c:pt>
              </c:numCache>
            </c:numRef>
          </c:val>
          <c:smooth val="0"/>
        </c:ser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661338"/>
        <c:crossesAt val="0"/>
        <c:auto val="1"/>
        <c:lblOffset val="100"/>
        <c:tickLblSkip val="1"/>
        <c:noMultiLvlLbl val="0"/>
      </c:catAx>
      <c:valAx>
        <c:axId val="52661338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20881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8"/>
  <sheetViews>
    <sheetView showGridLines="0" tabSelected="1" zoomScalePageLayoutView="0" workbookViewId="0" topLeftCell="A10">
      <selection activeCell="V28" sqref="V2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+N7*0.0317097</f>
        <v>2.3438541852000006</v>
      </c>
      <c r="P7" s="35">
        <f aca="true" t="shared" si="0" ref="P7:P26">$N$39</f>
        <v>81.26149816093566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>+N8*0.0317097</f>
        <v>2.2750124264999996</v>
      </c>
      <c r="P8" s="35">
        <f t="shared" si="0"/>
        <v>81.26149816093566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>+N9*0.0317097</f>
        <v>1.1665681533000003</v>
      </c>
      <c r="P9" s="35">
        <f t="shared" si="0"/>
        <v>81.26149816093566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>+N10*0.0317097</f>
        <v>1.3119571278000002</v>
      </c>
      <c r="P10" s="35">
        <f t="shared" si="0"/>
        <v>81.26149816093566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aca="true" t="shared" si="1" ref="O11:O27">+N11*0.0317097</f>
        <v>5.302686292199999</v>
      </c>
      <c r="P11" s="35">
        <f t="shared" si="0"/>
        <v>81.26149816093566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2.2480908912</v>
      </c>
      <c r="P12" s="35">
        <f t="shared" si="0"/>
        <v>81.26149816093566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2.212385769</v>
      </c>
      <c r="P13" s="35">
        <f t="shared" si="0"/>
        <v>81.26149816093566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3.360099842035201</v>
      </c>
      <c r="P14" s="35">
        <f t="shared" si="0"/>
        <v>81.26149816093566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3.6146196516672005</v>
      </c>
      <c r="P15" s="35">
        <f t="shared" si="0"/>
        <v>81.26149816093566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1.482320357606879</v>
      </c>
      <c r="P16" s="35">
        <f t="shared" si="0"/>
        <v>81.26149816093566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2.8736902941119995</v>
      </c>
      <c r="P17" s="35">
        <f t="shared" si="0"/>
        <v>81.26149816093566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1.7201045993471995</v>
      </c>
      <c r="P18" s="35">
        <f t="shared" si="0"/>
        <v>81.26149816093566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2.28560980824</v>
      </c>
      <c r="P19" s="35">
        <f t="shared" si="0"/>
        <v>81.26149816093566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5.795654420793598</v>
      </c>
      <c r="P20" s="35">
        <f t="shared" si="0"/>
        <v>81.26149816093566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2.0869254530784</v>
      </c>
      <c r="P21" s="35">
        <f t="shared" si="0"/>
        <v>81.26149816093566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1.5939953761248005</v>
      </c>
      <c r="P22" s="35">
        <f t="shared" si="0"/>
        <v>81.26149816093566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3.2281002249408</v>
      </c>
      <c r="P23" s="35">
        <f t="shared" si="0"/>
        <v>81.26149816093566</v>
      </c>
    </row>
    <row r="24" spans="1:16" ht="15" customHeight="1">
      <c r="A24" s="31">
        <v>2558</v>
      </c>
      <c r="B24" s="32">
        <v>1.04544</v>
      </c>
      <c r="C24" s="32">
        <v>1.7012160000000005</v>
      </c>
      <c r="D24" s="32">
        <v>1.7254080000000003</v>
      </c>
      <c r="E24" s="32">
        <v>2.75184</v>
      </c>
      <c r="F24" s="32">
        <v>3.405023999999999</v>
      </c>
      <c r="G24" s="32">
        <v>6.029856000000002</v>
      </c>
      <c r="H24" s="32">
        <v>2.0736</v>
      </c>
      <c r="I24" s="32">
        <v>1.2605760000000001</v>
      </c>
      <c r="J24" s="32">
        <v>1.4359680000000001</v>
      </c>
      <c r="K24" s="32">
        <v>1.2381119999999997</v>
      </c>
      <c r="L24" s="32">
        <v>0.9642240000000005</v>
      </c>
      <c r="M24" s="32">
        <v>0.06825600000000001</v>
      </c>
      <c r="N24" s="33">
        <f>SUM(B24:M24)</f>
        <v>23.699520000000007</v>
      </c>
      <c r="O24" s="34">
        <f t="shared" si="1"/>
        <v>0.7515046693440002</v>
      </c>
      <c r="P24" s="35">
        <f t="shared" si="0"/>
        <v>81.26149816093566</v>
      </c>
    </row>
    <row r="25" spans="1:16" ht="15" customHeight="1">
      <c r="A25" s="31">
        <v>2559</v>
      </c>
      <c r="B25" s="32">
        <v>0</v>
      </c>
      <c r="C25" s="32">
        <v>0.032832</v>
      </c>
      <c r="D25" s="32">
        <v>2.4952319999999997</v>
      </c>
      <c r="E25" s="32">
        <v>3.8620799999999984</v>
      </c>
      <c r="F25" s="32">
        <v>5.61168</v>
      </c>
      <c r="G25" s="32">
        <v>19.250783999999996</v>
      </c>
      <c r="H25" s="32">
        <v>11.188800000000002</v>
      </c>
      <c r="I25" s="32">
        <v>6.626880000000002</v>
      </c>
      <c r="J25" s="32">
        <v>2.8494720000000004</v>
      </c>
      <c r="K25" s="32">
        <v>2.1116159999999993</v>
      </c>
      <c r="L25" s="32">
        <v>0.8942400000000004</v>
      </c>
      <c r="M25" s="32">
        <v>0</v>
      </c>
      <c r="N25" s="33">
        <f>SUM(B25:M25)</f>
        <v>54.923615999999996</v>
      </c>
      <c r="O25" s="34">
        <f t="shared" si="1"/>
        <v>1.7416113862751998</v>
      </c>
      <c r="P25" s="35">
        <f t="shared" si="0"/>
        <v>81.26149816093566</v>
      </c>
    </row>
    <row r="26" spans="1:16" ht="15" customHeight="1">
      <c r="A26" s="39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>SUM(B26:M26)</f>
        <v>113.68000000000004</v>
      </c>
      <c r="O26" s="34">
        <f t="shared" si="1"/>
        <v>3.604758696000001</v>
      </c>
      <c r="P26" s="35">
        <f t="shared" si="0"/>
        <v>81.26149816093566</v>
      </c>
    </row>
    <row r="27" spans="1:16" ht="15" customHeight="1">
      <c r="A27" s="39">
        <v>2561</v>
      </c>
      <c r="B27" s="40">
        <v>15.9</v>
      </c>
      <c r="C27" s="40">
        <v>18.7</v>
      </c>
      <c r="D27" s="40">
        <v>11.4</v>
      </c>
      <c r="E27" s="40">
        <v>19.4</v>
      </c>
      <c r="F27" s="40">
        <v>30.7</v>
      </c>
      <c r="G27" s="40">
        <v>22.4</v>
      </c>
      <c r="H27" s="40">
        <v>24.6</v>
      </c>
      <c r="I27" s="40">
        <v>16.2</v>
      </c>
      <c r="J27" s="40">
        <v>15.4</v>
      </c>
      <c r="K27" s="40">
        <v>13.7</v>
      </c>
      <c r="L27" s="40">
        <v>10.6</v>
      </c>
      <c r="M27" s="40">
        <v>11.1</v>
      </c>
      <c r="N27" s="41">
        <f>SUM(B27:M27)</f>
        <v>210.09999999999997</v>
      </c>
      <c r="O27" s="42">
        <f t="shared" si="1"/>
        <v>6.662207969999999</v>
      </c>
      <c r="P27" s="35"/>
    </row>
    <row r="28" spans="1:16" ht="15" customHeight="1">
      <c r="A28" s="31">
        <v>2562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</row>
    <row r="29" spans="1:16" ht="15" customHeight="1">
      <c r="A29" s="31">
        <v>2563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34"/>
      <c r="P29" s="35"/>
    </row>
    <row r="30" spans="1:16" ht="15" customHeight="1">
      <c r="A30" s="31">
        <v>2564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</row>
    <row r="31" spans="1:16" ht="15" customHeight="1">
      <c r="A31" s="31">
        <v>2565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3"/>
      <c r="O31" s="34"/>
      <c r="P31" s="35"/>
    </row>
    <row r="32" spans="1:16" ht="15" customHeight="1">
      <c r="A32" s="31">
        <v>2566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4"/>
      <c r="P32" s="35"/>
    </row>
    <row r="33" spans="1:16" ht="15" customHeight="1">
      <c r="A33" s="31">
        <v>2567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3"/>
      <c r="O33" s="34"/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1">
        <v>2571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3"/>
      <c r="O37" s="34"/>
      <c r="P37" s="35"/>
    </row>
    <row r="38" spans="1:16" ht="15" customHeight="1">
      <c r="A38" s="36" t="s">
        <v>19</v>
      </c>
      <c r="B38" s="37">
        <f>MAX(B7:B26)</f>
        <v>3.1121280000000002</v>
      </c>
      <c r="C38" s="37">
        <f aca="true" t="shared" si="3" ref="C38:O38">MAX(C7:C26)</f>
        <v>19.274976000000002</v>
      </c>
      <c r="D38" s="37">
        <f t="shared" si="3"/>
        <v>14.171327999999997</v>
      </c>
      <c r="E38" s="37">
        <f t="shared" si="3"/>
        <v>18.93</v>
      </c>
      <c r="F38" s="37">
        <f t="shared" si="3"/>
        <v>42.71702399999999</v>
      </c>
      <c r="G38" s="37">
        <f t="shared" si="3"/>
        <v>77.541</v>
      </c>
      <c r="H38" s="37">
        <f t="shared" si="3"/>
        <v>31.105728000000006</v>
      </c>
      <c r="I38" s="37">
        <f t="shared" si="3"/>
        <v>21.063456000000002</v>
      </c>
      <c r="J38" s="37">
        <f t="shared" si="3"/>
        <v>8.947</v>
      </c>
      <c r="K38" s="37">
        <f t="shared" si="3"/>
        <v>5.596128</v>
      </c>
      <c r="L38" s="37">
        <f t="shared" si="3"/>
        <v>4.208544</v>
      </c>
      <c r="M38" s="37">
        <f t="shared" si="3"/>
        <v>2.8399680000000007</v>
      </c>
      <c r="N38" s="37">
        <f t="shared" si="3"/>
        <v>182.77228799999995</v>
      </c>
      <c r="O38" s="37">
        <f t="shared" si="3"/>
        <v>5.795654420793598</v>
      </c>
      <c r="P38" s="38"/>
    </row>
    <row r="39" spans="1:16" ht="15" customHeight="1">
      <c r="A39" s="36" t="s">
        <v>16</v>
      </c>
      <c r="B39" s="37">
        <f>AVERAGE(B7:B26)</f>
        <v>1.0496857777777775</v>
      </c>
      <c r="C39" s="37">
        <f aca="true" t="shared" si="4" ref="C39:O39">AVERAGE(C7:C26)</f>
        <v>4.3403472</v>
      </c>
      <c r="D39" s="37">
        <f t="shared" si="4"/>
        <v>3.9076239999999998</v>
      </c>
      <c r="E39" s="37">
        <f t="shared" si="4"/>
        <v>5.381062719999998</v>
      </c>
      <c r="F39" s="37">
        <f t="shared" si="4"/>
        <v>13.654407599999999</v>
      </c>
      <c r="G39" s="37">
        <f t="shared" si="4"/>
        <v>24.43897160000001</v>
      </c>
      <c r="H39" s="37">
        <f t="shared" si="4"/>
        <v>14.804129263157895</v>
      </c>
      <c r="I39" s="37">
        <f t="shared" si="4"/>
        <v>7.1153116</v>
      </c>
      <c r="J39" s="37">
        <f t="shared" si="4"/>
        <v>2.9044992000000005</v>
      </c>
      <c r="K39" s="37">
        <f t="shared" si="4"/>
        <v>1.7574684</v>
      </c>
      <c r="L39" s="37">
        <f t="shared" si="4"/>
        <v>1.0967936000000003</v>
      </c>
      <c r="M39" s="37">
        <f t="shared" si="4"/>
        <v>0.8111972000000002</v>
      </c>
      <c r="N39" s="37">
        <f>SUM(B39:M39)</f>
        <v>81.26149816093566</v>
      </c>
      <c r="O39" s="37">
        <f t="shared" si="4"/>
        <v>2.549977481238264</v>
      </c>
      <c r="P39" s="38"/>
    </row>
    <row r="40" spans="1:16" ht="15" customHeight="1">
      <c r="A40" s="36" t="s">
        <v>20</v>
      </c>
      <c r="B40" s="37">
        <f>MIN(B7:B26)</f>
        <v>0</v>
      </c>
      <c r="C40" s="37">
        <f aca="true" t="shared" si="5" ref="C40:O40">MIN(C7:C26)</f>
        <v>0.032832</v>
      </c>
      <c r="D40" s="37">
        <f t="shared" si="5"/>
        <v>0.6367679999999999</v>
      </c>
      <c r="E40" s="37">
        <f t="shared" si="5"/>
        <v>1.04</v>
      </c>
      <c r="F40" s="37">
        <f t="shared" si="5"/>
        <v>3.405023999999999</v>
      </c>
      <c r="G40" s="37">
        <f t="shared" si="5"/>
        <v>6.029856000000002</v>
      </c>
      <c r="H40" s="37">
        <f t="shared" si="5"/>
        <v>2.0736</v>
      </c>
      <c r="I40" s="37">
        <f t="shared" si="5"/>
        <v>1.2605760000000001</v>
      </c>
      <c r="J40" s="37">
        <f t="shared" si="5"/>
        <v>0.9020160000000003</v>
      </c>
      <c r="K40" s="37">
        <f t="shared" si="5"/>
        <v>0.276</v>
      </c>
      <c r="L40" s="37">
        <f t="shared" si="5"/>
        <v>0.016</v>
      </c>
      <c r="M40" s="37">
        <f t="shared" si="5"/>
        <v>0</v>
      </c>
      <c r="N40" s="37">
        <f t="shared" si="5"/>
        <v>23.699520000000007</v>
      </c>
      <c r="O40" s="37">
        <f t="shared" si="5"/>
        <v>0.7515046693440002</v>
      </c>
      <c r="P40" s="38"/>
    </row>
    <row r="41" spans="1:15" ht="21" customHeight="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  <c r="O41" s="21"/>
    </row>
    <row r="42" spans="2:15" ht="18" customHeight="1">
      <c r="B42" s="43" t="s">
        <v>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24.75" customHeight="1">
      <c r="A49" s="25"/>
      <c r="B49" s="26"/>
      <c r="C49" s="27"/>
      <c r="D49" s="24"/>
      <c r="E49" s="26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spans="1:15" ht="24.75" customHeight="1">
      <c r="A53" s="25"/>
      <c r="B53" s="26"/>
      <c r="C53" s="26"/>
      <c r="D53" s="26"/>
      <c r="E53" s="24"/>
      <c r="F53" s="26"/>
      <c r="G53" s="26"/>
      <c r="H53" s="26"/>
      <c r="I53" s="26"/>
      <c r="J53" s="26"/>
      <c r="K53" s="26"/>
      <c r="L53" s="26"/>
      <c r="M53" s="26"/>
      <c r="N53" s="28"/>
      <c r="O53" s="24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>
      <c r="A68" s="29"/>
    </row>
    <row r="69" ht="18" customHeight="1"/>
    <row r="70" ht="18" customHeight="1"/>
    <row r="71" ht="18" customHeight="1"/>
    <row r="72" ht="18" customHeight="1"/>
    <row r="73" ht="18" customHeight="1"/>
  </sheetData>
  <sheetProtection/>
  <mergeCells count="4">
    <mergeCell ref="B42:N42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2010-11-23T06:19:39Z</cp:lastPrinted>
  <dcterms:created xsi:type="dcterms:W3CDTF">1994-01-31T08:04:27Z</dcterms:created>
  <dcterms:modified xsi:type="dcterms:W3CDTF">2019-04-18T04:16:01Z</dcterms:modified>
  <cp:category/>
  <cp:version/>
  <cp:contentType/>
  <cp:contentStatus/>
</cp:coreProperties>
</file>