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Y.13A" sheetId="1" r:id="rId1"/>
    <sheet name="Sheet2" sheetId="2" r:id="rId2"/>
    <sheet name="Sheet3" sheetId="3" r:id="rId3"/>
  </sheets>
  <definedNames>
    <definedName name="_xlnm.Print_Area" localSheetId="0">'Return Y.13A'!$A$1:$Q$34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<sst xmlns="http://schemas.openxmlformats.org/spreadsheetml/2006/main" count="50" uniqueCount="25">
  <si>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</si>
  <si>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</si>
  <si>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</si>
  <si>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</si>
  <si>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</si>
  <si>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</si>
  <si>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</si>
  <si>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</si>
  <si>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</si>
  <si>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</si>
  <si>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</si>
  <si>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</si>
  <si>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</si>
  <si>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</si>
  <si>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</si>
  <si>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</si>
  <si>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</si>
  <si>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</si>
  <si>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</si>
  <si>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</si>
  <si>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</si>
  <si>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</si>
  <si>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</si>
  <si>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Y.13A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</si>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</sst>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1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0"/>
      <name val="AngsanaUPC"/>
      <family val="1"/>
    </font>
    <font>
      <sz val="14"/>
      <color indexed="12"/>
      <name val="Cordia New"/>
      <family val="2"/>
    </font>
    <font>
      <sz val="14"/>
      <color indexed="10"/>
      <name val="Cordia New"/>
      <family val="2"/>
    </font>
    <font>
      <b/>
      <sz val="16"/>
      <color indexed="10"/>
      <name val="Cordia New"/>
      <family val="2"/>
    </font>
    <font>
      <b/>
      <u val="single"/>
      <sz val="16"/>
      <color indexed="10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Cordia New"/>
      <family val="2"/>
    </font>
    <font>
      <b/>
      <sz val="14"/>
      <color indexed="10"/>
      <name val="Cordia New"/>
      <family val="2"/>
    </font>
    <font>
      <sz val="10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6" fillId="0" borderId="0" xfId="0" applyFont="1" applyAlignment="1">
      <alignment/>
    </xf>
    <xf numFmtId="206" fontId="17" fillId="0" borderId="0" xfId="0" applyNumberFormat="1" applyFont="1" applyAlignment="1" applyProtection="1">
      <alignment horizontal="center"/>
      <protection/>
    </xf>
    <xf numFmtId="1" fontId="10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right"/>
    </xf>
    <xf numFmtId="1" fontId="11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02" fontId="0" fillId="0" borderId="0" xfId="0" applyNumberFormat="1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2" fontId="0" fillId="0" borderId="0" xfId="0" applyNumberFormat="1" applyFont="1" applyBorder="1" applyAlignment="1" applyProtection="1">
      <alignment horizontal="right" vertical="justify"/>
      <protection/>
    </xf>
    <xf numFmtId="0" fontId="19" fillId="0" borderId="11" xfId="0" applyFont="1" applyFill="1" applyBorder="1" applyAlignment="1">
      <alignment horizontal="center"/>
    </xf>
    <xf numFmtId="202" fontId="20" fillId="0" borderId="12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202" fontId="20" fillId="0" borderId="14" xfId="0" applyNumberFormat="1" applyFont="1" applyFill="1" applyBorder="1" applyAlignment="1">
      <alignment/>
    </xf>
    <xf numFmtId="202" fontId="20" fillId="0" borderId="12" xfId="0" applyNumberFormat="1" applyFont="1" applyFill="1" applyBorder="1" applyAlignment="1">
      <alignment horizontal="right"/>
    </xf>
    <xf numFmtId="202" fontId="20" fillId="0" borderId="12" xfId="0" applyNumberFormat="1" applyFont="1" applyFill="1" applyBorder="1" applyAlignment="1">
      <alignment horizontal="right" vertical="center"/>
    </xf>
    <xf numFmtId="1" fontId="19" fillId="0" borderId="13" xfId="0" applyNumberFormat="1" applyFont="1" applyFill="1" applyBorder="1" applyAlignment="1">
      <alignment horizontal="right"/>
    </xf>
    <xf numFmtId="202" fontId="20" fillId="0" borderId="14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"/>
    </xf>
    <xf numFmtId="202" fontId="20" fillId="0" borderId="16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 horizontal="right"/>
    </xf>
    <xf numFmtId="1" fontId="19" fillId="0" borderId="13" xfId="0" applyNumberFormat="1" applyFont="1" applyFill="1" applyBorder="1" applyAlignment="1">
      <alignment horizontal="right" vertical="center"/>
    </xf>
    <xf numFmtId="1" fontId="20" fillId="0" borderId="14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19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19" fillId="0" borderId="20" xfId="0" applyFont="1" applyFill="1" applyBorder="1" applyAlignment="1">
      <alignment horizontal="center"/>
    </xf>
    <xf numFmtId="202" fontId="20" fillId="0" borderId="21" xfId="0" applyNumberFormat="1" applyFont="1" applyFill="1" applyBorder="1" applyAlignment="1">
      <alignment/>
    </xf>
    <xf numFmtId="0" fontId="19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19" fillId="0" borderId="24" xfId="0" applyFont="1" applyFill="1" applyBorder="1" applyAlignment="1">
      <alignment horizontal="center"/>
    </xf>
    <xf numFmtId="202" fontId="20" fillId="0" borderId="25" xfId="0" applyNumberFormat="1" applyFont="1" applyFill="1" applyBorder="1" applyAlignment="1">
      <alignment/>
    </xf>
    <xf numFmtId="1" fontId="19" fillId="0" borderId="26" xfId="0" applyNumberFormat="1" applyFont="1" applyFill="1" applyBorder="1" applyAlignment="1">
      <alignment/>
    </xf>
    <xf numFmtId="202" fontId="20" fillId="0" borderId="27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2" fontId="19" fillId="33" borderId="31" xfId="0" applyNumberFormat="1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 horizontal="center"/>
    </xf>
    <xf numFmtId="2" fontId="19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Y.13A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น้ำงาว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งาว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Y.13A'!$D$33:$O$33</c:f>
              <c:numCache/>
            </c:numRef>
          </c:xVal>
          <c:yVal>
            <c:numRef>
              <c:f>'Return Y.13A'!$D$34:$O$34</c:f>
              <c:numCache/>
            </c:numRef>
          </c:yVal>
          <c:smooth val="0"/>
        </c:ser>
        <c:axId val="21594548"/>
        <c:axId val="60133205"/>
      </c:scatterChart>
      <c:valAx>
        <c:axId val="2159454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133205"/>
        <c:crossesAt val="10"/>
        <c:crossBetween val="midCat"/>
        <c:dispUnits/>
        <c:majorUnit val="10"/>
      </c:valAx>
      <c:valAx>
        <c:axId val="6013320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5945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095625" y="111061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09850" y="10791825"/>
          <a:ext cx="51435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2" sqref="V12"/>
    </sheetView>
  </sheetViews>
  <sheetFormatPr defaultColWidth="9.140625" defaultRowHeight="21.75"/>
  <cols>
    <col min="1" max="1" width="5.8515625" style="20" customWidth="1"/>
    <col min="2" max="2" width="7.8515625" style="0" customWidth="1"/>
    <col min="3" max="3" width="8.140625" style="0" customWidth="1"/>
    <col min="4" max="4" width="8.00390625" style="0" customWidth="1"/>
    <col min="5" max="5" width="6.140625" style="0" customWidth="1"/>
    <col min="6" max="6" width="6.140625" style="20" customWidth="1"/>
    <col min="7" max="15" width="6.140625" style="0" customWidth="1"/>
    <col min="16" max="19" width="5.8515625" style="0" customWidth="1"/>
    <col min="20" max="20" width="10.00390625" style="0" customWidth="1"/>
    <col min="22" max="22" width="11.00390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3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4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COUNT(J41:J64)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22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AVERAGE(J41:J64)</f>
        <v>55.24124999999999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19</v>
      </c>
      <c r="C5" s="100" t="s">
        <v>1</v>
      </c>
      <c r="D5" s="101" t="s">
        <v>19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(VAR(J41:J64))</f>
        <v>1090.2803853260891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v>2531</v>
      </c>
      <c r="B6" s="97">
        <v>27.7</v>
      </c>
      <c r="C6" s="98"/>
      <c r="D6" s="99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STDEV(J41:J64)</f>
        <v>33.01939407872423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73">
        <v>2532</v>
      </c>
      <c r="B7" s="74">
        <v>35.95</v>
      </c>
      <c r="C7" s="75"/>
      <c r="D7" s="7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73">
        <v>2533</v>
      </c>
      <c r="B8" s="74">
        <v>18.89</v>
      </c>
      <c r="C8" s="75"/>
      <c r="D8" s="7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73">
        <v>2534</v>
      </c>
      <c r="B9" s="74">
        <v>24.96</v>
      </c>
      <c r="C9" s="75"/>
      <c r="D9" s="76"/>
      <c r="E9" s="36"/>
      <c r="F9" s="36"/>
      <c r="U9" t="s">
        <v>16</v>
      </c>
      <c r="V9" s="14">
        <f>+B80</f>
        <v>0.52959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73">
        <v>2545</v>
      </c>
      <c r="B10" s="77">
        <v>125.5</v>
      </c>
      <c r="C10" s="75"/>
      <c r="D10" s="76"/>
      <c r="E10" s="35"/>
      <c r="F10" s="7"/>
      <c r="U10" t="s">
        <v>17</v>
      </c>
      <c r="V10" s="14">
        <f>+B81</f>
        <v>1.086464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73">
        <v>2546</v>
      </c>
      <c r="B11" s="77">
        <v>94.14</v>
      </c>
      <c r="C11" s="75"/>
      <c r="D11" s="76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73">
        <v>2547</v>
      </c>
      <c r="B12" s="74">
        <v>34.02</v>
      </c>
      <c r="C12" s="75"/>
      <c r="D12" s="76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73">
        <v>2548</v>
      </c>
      <c r="B13" s="74">
        <v>118.2</v>
      </c>
      <c r="C13" s="75"/>
      <c r="D13" s="76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73">
        <v>2549</v>
      </c>
      <c r="B14" s="74">
        <v>67.2</v>
      </c>
      <c r="C14" s="75"/>
      <c r="D14" s="76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73">
        <v>2550</v>
      </c>
      <c r="B15" s="74">
        <v>26</v>
      </c>
      <c r="C15" s="75"/>
      <c r="D15" s="76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73">
        <v>2551</v>
      </c>
      <c r="B16" s="74">
        <v>45.48</v>
      </c>
      <c r="C16" s="75"/>
      <c r="D16" s="76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73">
        <v>2552</v>
      </c>
      <c r="B17" s="77">
        <v>63</v>
      </c>
      <c r="C17" s="75"/>
      <c r="D17" s="76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73">
        <v>2553</v>
      </c>
      <c r="B18" s="77">
        <v>61.9</v>
      </c>
      <c r="C18" s="75"/>
      <c r="D18" s="76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73">
        <v>2554</v>
      </c>
      <c r="B19" s="78">
        <v>100.25</v>
      </c>
      <c r="C19" s="79"/>
      <c r="D19" s="80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1">
        <v>2555</v>
      </c>
      <c r="B20" s="82">
        <v>59</v>
      </c>
      <c r="C20" s="79"/>
      <c r="D20" s="80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3">
        <v>2556</v>
      </c>
      <c r="B21" s="77">
        <v>46.7</v>
      </c>
      <c r="C21" s="75"/>
      <c r="D21" s="76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1">
        <v>2557</v>
      </c>
      <c r="B22" s="82">
        <v>99.25</v>
      </c>
      <c r="C22" s="75"/>
      <c r="D22" s="76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73">
        <v>2558</v>
      </c>
      <c r="B23" s="74">
        <v>27.1</v>
      </c>
      <c r="C23" s="75"/>
      <c r="D23" s="76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73">
        <v>2559</v>
      </c>
      <c r="B24" s="74">
        <v>52.63</v>
      </c>
      <c r="C24" s="75"/>
      <c r="D24" s="76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1">
        <v>2560</v>
      </c>
      <c r="B25" s="74">
        <v>29.04</v>
      </c>
      <c r="C25" s="79"/>
      <c r="D25" s="80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73">
        <v>2561</v>
      </c>
      <c r="B26" s="74">
        <v>91.8</v>
      </c>
      <c r="C26" s="79"/>
      <c r="D26" s="80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73">
        <v>2562</v>
      </c>
      <c r="B27" s="77">
        <v>34.04</v>
      </c>
      <c r="C27" s="84"/>
      <c r="D27" s="85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73">
        <v>2563</v>
      </c>
      <c r="B28" s="77">
        <v>26.56</v>
      </c>
      <c r="C28" s="86"/>
      <c r="D28" s="87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73">
        <v>2564</v>
      </c>
      <c r="B29" s="78">
        <v>16.48</v>
      </c>
      <c r="C29" s="84"/>
      <c r="D29" s="87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1"/>
      <c r="B30" s="82"/>
      <c r="C30" s="88"/>
      <c r="D30" s="8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3"/>
      <c r="B31" s="77"/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2"/>
      <c r="B32" s="93"/>
      <c r="C32" s="94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8"/>
      <c r="B33" s="39"/>
      <c r="C33" s="61" t="s">
        <v>9</v>
      </c>
      <c r="D33" s="62">
        <v>2</v>
      </c>
      <c r="E33" s="63">
        <v>3</v>
      </c>
      <c r="F33" s="63">
        <v>4</v>
      </c>
      <c r="G33" s="63">
        <v>5</v>
      </c>
      <c r="H33" s="63">
        <v>6</v>
      </c>
      <c r="I33" s="63">
        <v>10</v>
      </c>
      <c r="J33" s="63">
        <v>20</v>
      </c>
      <c r="K33" s="63">
        <v>25</v>
      </c>
      <c r="L33" s="63">
        <v>50</v>
      </c>
      <c r="M33" s="64">
        <v>100</v>
      </c>
      <c r="N33" s="64">
        <v>200</v>
      </c>
      <c r="O33" s="64">
        <v>500</v>
      </c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8"/>
      <c r="B34" s="39"/>
      <c r="C34" s="65" t="s">
        <v>2</v>
      </c>
      <c r="D34" s="66">
        <f>ROUND((((-LN(-LN(1-1/D33)))+$B$83*$B$84)/$B$83),2)</f>
        <v>50.29</v>
      </c>
      <c r="E34" s="65">
        <f aca="true" t="shared" si="1" ref="E34:O34">ROUND((((-LN(-LN(1-1/E33)))+$B$83*$B$84)/$B$83),2)</f>
        <v>66.58</v>
      </c>
      <c r="F34" s="67">
        <f t="shared" si="1"/>
        <v>77.01</v>
      </c>
      <c r="G34" s="67">
        <f t="shared" si="1"/>
        <v>84.73</v>
      </c>
      <c r="H34" s="67">
        <f t="shared" si="1"/>
        <v>90.87</v>
      </c>
      <c r="I34" s="67">
        <f t="shared" si="1"/>
        <v>107.54</v>
      </c>
      <c r="J34" s="67">
        <f t="shared" si="1"/>
        <v>129.42</v>
      </c>
      <c r="K34" s="67">
        <f t="shared" si="1"/>
        <v>136.35</v>
      </c>
      <c r="L34" s="67">
        <f t="shared" si="1"/>
        <v>157.73</v>
      </c>
      <c r="M34" s="68">
        <f t="shared" si="1"/>
        <v>178.95</v>
      </c>
      <c r="N34" s="68">
        <f t="shared" si="1"/>
        <v>200.09</v>
      </c>
      <c r="O34" s="68">
        <f t="shared" si="1"/>
        <v>227.99</v>
      </c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3.25">
      <c r="A36" s="18"/>
      <c r="B36" s="39"/>
      <c r="C36" s="51"/>
      <c r="D36" s="52" t="s">
        <v>10</v>
      </c>
      <c r="E36" s="53"/>
      <c r="F36" s="54" t="s">
        <v>18</v>
      </c>
      <c r="G36" s="53"/>
      <c r="H36" s="54"/>
      <c r="I36" s="53"/>
      <c r="J36" s="54"/>
      <c r="K36" s="54"/>
      <c r="L36" s="54"/>
      <c r="M36" s="55"/>
      <c r="N36" s="50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39"/>
      <c r="D37" s="39"/>
      <c r="E37" s="32"/>
      <c r="F37" s="18"/>
      <c r="G37" s="18"/>
      <c r="H37" s="18"/>
      <c r="I37" s="18"/>
      <c r="J37" s="18"/>
      <c r="K37" s="18"/>
      <c r="L37" s="18"/>
      <c r="M37" s="18"/>
      <c r="N37" s="18"/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1"/>
      <c r="D38" s="52"/>
      <c r="E38" s="53"/>
      <c r="F38" s="54"/>
      <c r="G38" s="53"/>
      <c r="H38" s="54"/>
      <c r="I38" s="53"/>
      <c r="J38" s="54"/>
      <c r="K38" s="54"/>
      <c r="L38" s="54"/>
      <c r="M38" s="55"/>
      <c r="N38" s="50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9" t="s">
        <v>20</v>
      </c>
      <c r="I41" s="69">
        <v>2531</v>
      </c>
      <c r="J41" s="70">
        <v>27.7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69">
        <v>2532</v>
      </c>
      <c r="J42" s="70">
        <v>35.95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69">
        <v>2533</v>
      </c>
      <c r="J43" s="70">
        <v>18.89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69">
        <v>2534</v>
      </c>
      <c r="J44" s="70">
        <v>24.96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69">
        <v>2545</v>
      </c>
      <c r="J45" s="70">
        <v>125.5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69">
        <v>2546</v>
      </c>
      <c r="J46" s="70">
        <v>94.14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69">
        <v>2547</v>
      </c>
      <c r="J47" s="70">
        <v>34.02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69">
        <v>2548</v>
      </c>
      <c r="J48" s="70">
        <v>118.2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69">
        <v>2549</v>
      </c>
      <c r="J49" s="70">
        <v>67.2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69">
        <v>2550</v>
      </c>
      <c r="J50" s="70">
        <v>26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69">
        <v>2551</v>
      </c>
      <c r="J51" s="70">
        <v>45.48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69">
        <v>2552</v>
      </c>
      <c r="J52" s="70">
        <v>63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69">
        <v>2553</v>
      </c>
      <c r="J53" s="71">
        <v>61.9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69">
        <v>2554</v>
      </c>
      <c r="J54" s="72">
        <v>100.25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69">
        <v>2555</v>
      </c>
      <c r="J55" s="70">
        <v>59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69">
        <v>2556</v>
      </c>
      <c r="J56" s="70">
        <v>46.7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69">
        <v>2557</v>
      </c>
      <c r="J57" s="70">
        <v>99.25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69">
        <v>2558</v>
      </c>
      <c r="J58" s="33">
        <v>27.1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69">
        <v>2559</v>
      </c>
      <c r="J59" s="33">
        <v>52.63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69">
        <v>2560</v>
      </c>
      <c r="J60" s="70">
        <v>29.04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69">
        <v>2561</v>
      </c>
      <c r="J61" s="70">
        <v>91.8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69">
        <v>2562</v>
      </c>
      <c r="J62" s="70">
        <v>34.04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9">
        <v>2563</v>
      </c>
      <c r="J63" s="71">
        <v>26.56</v>
      </c>
      <c r="K63" s="56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69">
        <v>2564</v>
      </c>
      <c r="J64" s="72">
        <v>16.48</v>
      </c>
      <c r="K64" s="57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69"/>
      <c r="J65" s="70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69"/>
      <c r="J66" s="70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69"/>
      <c r="J67" s="70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69"/>
      <c r="J68" s="3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69"/>
      <c r="J69" s="3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18"/>
      <c r="J70" s="3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18"/>
      <c r="J71" s="3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18"/>
      <c r="J72" s="3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18"/>
      <c r="J73" s="1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18"/>
      <c r="J74" s="1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18"/>
      <c r="J75" s="1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18"/>
      <c r="J76" s="1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18"/>
      <c r="J77" s="1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18"/>
      <c r="J78" s="1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18"/>
      <c r="J79" s="1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0.52959</v>
      </c>
      <c r="C80" s="27"/>
      <c r="D80" s="27"/>
      <c r="E80" s="27"/>
      <c r="I80" s="18"/>
      <c r="J80" s="1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1.086464</v>
      </c>
      <c r="C81" s="27"/>
      <c r="D81" s="27"/>
      <c r="E81" s="27"/>
      <c r="I81" s="18"/>
      <c r="J81" s="1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18"/>
      <c r="J82" s="1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0.0329038139648981</v>
      </c>
      <c r="C83" s="28"/>
      <c r="D83" s="28"/>
      <c r="E83" s="28"/>
      <c r="I83" s="18"/>
      <c r="J83" s="1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60">
        <f>V4-(B80/B83)</f>
        <v>39.14615535337427</v>
      </c>
      <c r="C84" s="28"/>
      <c r="D84" s="28"/>
      <c r="E84" s="28"/>
      <c r="I84" s="18"/>
      <c r="J84" s="1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18"/>
      <c r="J85" s="1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18"/>
      <c r="J86" s="1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18"/>
      <c r="J87" s="1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18"/>
      <c r="J88" s="1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18"/>
      <c r="J89" s="1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18"/>
      <c r="J90" s="1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18"/>
      <c r="J91" s="58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18"/>
      <c r="J92" s="58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58"/>
      <c r="J93" s="58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58"/>
      <c r="J94" s="58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18"/>
      <c r="J95" s="18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2022-06-07T02:48:19Z</dcterms:modified>
  <cp:category/>
  <cp:version/>
  <cp:contentType/>
  <cp:contentStatus/>
</cp:coreProperties>
</file>