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data Y.1C" sheetId="1" r:id="rId1"/>
    <sheet name="Runoff coefficient-Y.1C" sheetId="2" r:id="rId2"/>
  </sheets>
  <definedNames>
    <definedName name="_xlnm.Print_Area" localSheetId="0">'data Y.1C'!$A:$IV</definedName>
  </definedNames>
  <calcPr fullCalcOnLoad="1"/>
</workbook>
</file>

<file path=xl/sharedStrings.xml><?xml version="1.0" encoding="utf-8"?>
<sst xmlns="http://schemas.openxmlformats.org/spreadsheetml/2006/main" count="52" uniqueCount="32">
  <si>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</si>
  <si>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</si>
  <si>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</si>
  <si>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</si>
  <si>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</si>
  <si>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</si>
  <si>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</si>
  <si>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</si>
  <si>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งาว</t>
  </si>
  <si>
    <t>เชียงม่วน</t>
  </si>
  <si>
    <t>สอง</t>
  </si>
  <si>
    <t>Y20</t>
  </si>
  <si>
    <t>ปง</t>
  </si>
  <si>
    <t>หนองม่วงไข่</t>
  </si>
  <si>
    <t>เมือง</t>
  </si>
  <si>
    <t>ร้องกวาง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</si>
  <si>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</si>
  <si>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</si>
  <si>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</si>
  <si>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</si>
  <si>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</si>
  <si>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</si>
  <si>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</si>
  <si>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</si>
  <si>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</si>
  <si>
    <t>พื้นที่รับน้ำที่สถานี  Y.1C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</si>
  <si>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</si>
  <si>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</si>
  <si>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</si>
  <si>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</si>
  <si>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</si>
  <si>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Y.1C แม่น้ำยม บ้านน้ำโค้ง อ.เมือง จ.แพร่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</si>
</sst>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5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sz val="14"/>
      <color indexed="10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6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7" fillId="2" borderId="10" xfId="0" applyNumberFormat="1" applyFont="1" applyFill="1" applyBorder="1" applyAlignment="1" applyProtection="1">
      <alignment horizontal="center" vertical="center"/>
      <protection/>
    </xf>
    <xf numFmtId="1" fontId="7" fillId="2" borderId="11" xfId="0" applyNumberFormat="1" applyFont="1" applyFill="1" applyBorder="1" applyAlignment="1" applyProtection="1">
      <alignment horizontal="center" vertical="center"/>
      <protection/>
    </xf>
    <xf numFmtId="2" fontId="0" fillId="3" borderId="10" xfId="0" applyNumberFormat="1" applyFont="1" applyFill="1" applyBorder="1" applyAlignment="1">
      <alignment horizontal="center" vertical="center"/>
    </xf>
    <xf numFmtId="2" fontId="0" fillId="3" borderId="11" xfId="0" applyNumberFormat="1" applyFon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87" fontId="4" fillId="4" borderId="14" xfId="0" applyNumberFormat="1" applyFont="1" applyFill="1" applyBorder="1" applyAlignment="1">
      <alignment horizontal="center" vertical="center"/>
    </xf>
    <xf numFmtId="187" fontId="4" fillId="4" borderId="1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5" fillId="4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0" fillId="0" borderId="19" xfId="0" applyNumberFormat="1" applyFont="1" applyBorder="1" applyAlignment="1">
      <alignment horizontal="center" vertical="center"/>
    </xf>
    <xf numFmtId="187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3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7" fillId="2" borderId="22" xfId="0" applyNumberFormat="1" applyFont="1" applyFill="1" applyBorder="1" applyAlignment="1" applyProtection="1">
      <alignment horizontal="center" vertical="center"/>
      <protection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187" fontId="0" fillId="0" borderId="10" xfId="0" applyNumberFormat="1" applyFont="1" applyBorder="1" applyAlignment="1" applyProtection="1">
      <alignment horizontal="center" vertical="center"/>
      <protection/>
    </xf>
    <xf numFmtId="187" fontId="0" fillId="0" borderId="11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 applyProtection="1">
      <alignment horizontal="center" vertical="center"/>
      <protection/>
    </xf>
    <xf numFmtId="187" fontId="0" fillId="0" borderId="22" xfId="0" applyNumberFormat="1" applyFont="1" applyBorder="1" applyAlignment="1" applyProtection="1">
      <alignment horizontal="center" vertical="center"/>
      <protection/>
    </xf>
    <xf numFmtId="2" fontId="0" fillId="0" borderId="22" xfId="0" applyNumberFormat="1" applyFont="1" applyBorder="1" applyAlignment="1">
      <alignment horizontal="center" vertical="center"/>
    </xf>
    <xf numFmtId="187" fontId="4" fillId="4" borderId="13" xfId="0" applyNumberFormat="1" applyFont="1" applyFill="1" applyBorder="1" applyAlignment="1" applyProtection="1">
      <alignment horizontal="center" vertical="center"/>
      <protection/>
    </xf>
    <xf numFmtId="2" fontId="4" fillId="4" borderId="2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87" fontId="14" fillId="0" borderId="19" xfId="0" applyNumberFormat="1" applyFont="1" applyBorder="1" applyAlignment="1">
      <alignment horizontal="center" vertical="center"/>
    </xf>
    <xf numFmtId="187" fontId="14" fillId="0" borderId="20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Y.1C แม่น้ำยม บ้านน้ำโค้ง อ.เมือง จ.แพร่
พื้นที่รับน้ำ 7,749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Y.1C'!$M$5:$M$45</c:f>
              <c:numCache>
                <c:ptCount val="41"/>
                <c:pt idx="0">
                  <c:v>935.3285714285713</c:v>
                </c:pt>
                <c:pt idx="1">
                  <c:v>1145.2857142857142</c:v>
                </c:pt>
                <c:pt idx="2">
                  <c:v>1292.0714285714287</c:v>
                </c:pt>
                <c:pt idx="3">
                  <c:v>869.5285714285714</c:v>
                </c:pt>
                <c:pt idx="4">
                  <c:v>1104.757142857143</c:v>
                </c:pt>
                <c:pt idx="5">
                  <c:v>1043.6571428571428</c:v>
                </c:pt>
                <c:pt idx="6">
                  <c:v>1042.742857142857</c:v>
                </c:pt>
                <c:pt idx="7">
                  <c:v>1073.7857142857144</c:v>
                </c:pt>
                <c:pt idx="8">
                  <c:v>1157.7</c:v>
                </c:pt>
                <c:pt idx="9">
                  <c:v>1213.9857142857145</c:v>
                </c:pt>
                <c:pt idx="10">
                  <c:v>1114.8714285714286</c:v>
                </c:pt>
                <c:pt idx="11">
                  <c:v>1001.0285714285714</c:v>
                </c:pt>
                <c:pt idx="12">
                  <c:v>1013.4142857142857</c:v>
                </c:pt>
                <c:pt idx="13">
                  <c:v>928.1857142857142</c:v>
                </c:pt>
                <c:pt idx="14">
                  <c:v>992.5428571428571</c:v>
                </c:pt>
                <c:pt idx="15">
                  <c:v>1213.1499999999999</c:v>
                </c:pt>
                <c:pt idx="16">
                  <c:v>1250.868333333333</c:v>
                </c:pt>
                <c:pt idx="17">
                  <c:v>931.8625</c:v>
                </c:pt>
                <c:pt idx="18">
                  <c:v>1080.5</c:v>
                </c:pt>
                <c:pt idx="19">
                  <c:v>1081.9875</c:v>
                </c:pt>
                <c:pt idx="20">
                  <c:v>1288.2374999999997</c:v>
                </c:pt>
                <c:pt idx="21">
                  <c:v>1298.2285714285713</c:v>
                </c:pt>
                <c:pt idx="22">
                  <c:v>1374.9871428571428</c:v>
                </c:pt>
                <c:pt idx="23">
                  <c:v>1439.042857142857</c:v>
                </c:pt>
                <c:pt idx="24">
                  <c:v>1006.357142857143</c:v>
                </c:pt>
                <c:pt idx="25">
                  <c:v>1190.4</c:v>
                </c:pt>
                <c:pt idx="26">
                  <c:v>1217.1875</c:v>
                </c:pt>
                <c:pt idx="27">
                  <c:v>1284.8714285714286</c:v>
                </c:pt>
                <c:pt idx="28">
                  <c:v>1051.4285714285716</c:v>
                </c:pt>
                <c:pt idx="29">
                  <c:v>1245.25</c:v>
                </c:pt>
                <c:pt idx="30">
                  <c:v>1011.9714285714284</c:v>
                </c:pt>
                <c:pt idx="31">
                  <c:v>1084.1125</c:v>
                </c:pt>
                <c:pt idx="32">
                  <c:v>1475.775</c:v>
                </c:pt>
                <c:pt idx="33">
                  <c:v>1197.675</c:v>
                </c:pt>
                <c:pt idx="34">
                  <c:v>963.96</c:v>
                </c:pt>
                <c:pt idx="35">
                  <c:v>1183.3285714285714</c:v>
                </c:pt>
                <c:pt idx="36">
                  <c:v>1018.375</c:v>
                </c:pt>
                <c:pt idx="37">
                  <c:v>1278.4750000000001</c:v>
                </c:pt>
                <c:pt idx="38">
                  <c:v>1309.48</c:v>
                </c:pt>
              </c:numCache>
            </c:numRef>
          </c:xVal>
          <c:yVal>
            <c:numRef>
              <c:f>'data Y.1C'!$D$5:$D$45</c:f>
              <c:numCache>
                <c:ptCount val="41"/>
                <c:pt idx="0">
                  <c:v>84.81223383662407</c:v>
                </c:pt>
                <c:pt idx="1">
                  <c:v>207.68099109562525</c:v>
                </c:pt>
                <c:pt idx="2">
                  <c:v>329.85288424312813</c:v>
                </c:pt>
                <c:pt idx="3">
                  <c:v>93.17460317460318</c:v>
                </c:pt>
                <c:pt idx="4">
                  <c:v>173.00296812491933</c:v>
                </c:pt>
                <c:pt idx="5">
                  <c:v>166.8783068783069</c:v>
                </c:pt>
                <c:pt idx="6">
                  <c:v>131.10594915472964</c:v>
                </c:pt>
                <c:pt idx="7">
                  <c:v>140.87366111756356</c:v>
                </c:pt>
                <c:pt idx="8">
                  <c:v>186.76474383791458</c:v>
                </c:pt>
                <c:pt idx="9">
                  <c:v>203.78113304942573</c:v>
                </c:pt>
                <c:pt idx="10">
                  <c:v>185.10388437217705</c:v>
                </c:pt>
                <c:pt idx="11">
                  <c:v>109.64898696606014</c:v>
                </c:pt>
                <c:pt idx="12">
                  <c:v>142.72680345851077</c:v>
                </c:pt>
                <c:pt idx="13">
                  <c:v>91.76022712608078</c:v>
                </c:pt>
                <c:pt idx="14">
                  <c:v>74.24958059104401</c:v>
                </c:pt>
                <c:pt idx="15">
                  <c:v>441.0736869273455</c:v>
                </c:pt>
                <c:pt idx="16">
                  <c:v>450.1948638534004</c:v>
                </c:pt>
                <c:pt idx="17">
                  <c:v>205.62266098851464</c:v>
                </c:pt>
                <c:pt idx="18">
                  <c:v>169.03664989030844</c:v>
                </c:pt>
                <c:pt idx="19">
                  <c:v>91.06375016131113</c:v>
                </c:pt>
                <c:pt idx="20">
                  <c:v>249.1560201316299</c:v>
                </c:pt>
                <c:pt idx="21">
                  <c:v>238.11524067621627</c:v>
                </c:pt>
                <c:pt idx="22">
                  <c:v>329.8619176667957</c:v>
                </c:pt>
                <c:pt idx="23">
                  <c:v>378.727577751968</c:v>
                </c:pt>
                <c:pt idx="24">
                  <c:v>215.90140663311394</c:v>
                </c:pt>
                <c:pt idx="25">
                  <c:v>248.41398890179377</c:v>
                </c:pt>
                <c:pt idx="26">
                  <c:v>313.43832752613247</c:v>
                </c:pt>
                <c:pt idx="27">
                  <c:v>386.49031358885014</c:v>
                </c:pt>
                <c:pt idx="28">
                  <c:v>163.68176538908247</c:v>
                </c:pt>
                <c:pt idx="29">
                  <c:v>261.5989159891599</c:v>
                </c:pt>
                <c:pt idx="30">
                  <c:v>127.12737127371274</c:v>
                </c:pt>
                <c:pt idx="31">
                  <c:v>212.31126596980255</c:v>
                </c:pt>
                <c:pt idx="32">
                  <c:v>664.2168641114987</c:v>
                </c:pt>
                <c:pt idx="33">
                  <c:v>306.2291908633372</c:v>
                </c:pt>
                <c:pt idx="34">
                  <c:v>153.6482126726029</c:v>
                </c:pt>
                <c:pt idx="35">
                  <c:v>238.08620467157053</c:v>
                </c:pt>
                <c:pt idx="36">
                  <c:v>90.47615331010455</c:v>
                </c:pt>
                <c:pt idx="37">
                  <c:v>253.20686540198736</c:v>
                </c:pt>
                <c:pt idx="38">
                  <c:v>359.349593495935</c:v>
                </c:pt>
              </c:numCache>
            </c:numRef>
          </c:yVal>
          <c:smooth val="0"/>
        </c:ser>
        <c:axId val="17669482"/>
        <c:axId val="24807611"/>
      </c:scatterChart>
      <c:valAx>
        <c:axId val="17669482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4807611"/>
        <c:crosses val="autoZero"/>
        <c:crossBetween val="midCat"/>
        <c:dispUnits/>
        <c:majorUnit val="200"/>
        <c:minorUnit val="100"/>
      </c:valAx>
      <c:valAx>
        <c:axId val="24807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669482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56"/>
  <sheetViews>
    <sheetView tabSelected="1" workbookViewId="0" topLeftCell="A1">
      <pane ySplit="4" topLeftCell="BM5" activePane="bottomLeft" state="frozen"/>
      <selection pane="topLeft" activeCell="A1" sqref="A1"/>
      <selection pane="bottomLeft" activeCell="S16" sqref="S16"/>
    </sheetView>
  </sheetViews>
  <sheetFormatPr defaultColWidth="9.140625" defaultRowHeight="21.75"/>
  <cols>
    <col min="1" max="1" width="4.28125" style="2" customWidth="1"/>
    <col min="2" max="2" width="6.8515625" style="2" customWidth="1"/>
    <col min="3" max="3" width="11.140625" style="2" customWidth="1"/>
    <col min="4" max="4" width="12.00390625" style="4" customWidth="1"/>
    <col min="5" max="13" width="9.7109375" style="2" customWidth="1"/>
    <col min="14" max="14" width="11.7109375" style="2" customWidth="1"/>
    <col min="15" max="22" width="6.28125" style="2" customWidth="1"/>
    <col min="23" max="46" width="9.140625" style="2" customWidth="1"/>
    <col min="47" max="47" width="9.140625" style="3" customWidth="1"/>
    <col min="48" max="48" width="9.140625" style="4" customWidth="1"/>
    <col min="49" max="57" width="9.140625" style="3" customWidth="1"/>
    <col min="58" max="59" width="9.140625" style="4" customWidth="1"/>
    <col min="60" max="84" width="9.140625" style="3" customWidth="1"/>
    <col min="85" max="16384" width="9.140625" style="2" customWidth="1"/>
  </cols>
  <sheetData>
    <row r="1" spans="2:14" ht="24.75" customHeight="1">
      <c r="B1" s="60" t="s">
        <v>31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59" ht="19.5" customHeight="1">
      <c r="B2" s="61" t="s">
        <v>0</v>
      </c>
      <c r="C2" s="53" t="s">
        <v>26</v>
      </c>
      <c r="D2" s="53" t="s">
        <v>27</v>
      </c>
      <c r="E2" s="64" t="s">
        <v>2</v>
      </c>
      <c r="F2" s="65"/>
      <c r="G2" s="65"/>
      <c r="H2" s="65"/>
      <c r="I2" s="65"/>
      <c r="J2" s="65"/>
      <c r="K2" s="65"/>
      <c r="L2" s="65"/>
      <c r="M2" s="65"/>
      <c r="N2" s="43" t="s">
        <v>24</v>
      </c>
      <c r="O2" s="5"/>
      <c r="P2" s="5"/>
      <c r="Q2" s="5"/>
      <c r="R2" s="5"/>
      <c r="S2" s="5"/>
      <c r="T2" s="5"/>
      <c r="U2" s="5"/>
      <c r="V2" s="5"/>
      <c r="AU2" s="34"/>
      <c r="AV2" s="11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2:59" ht="19.5" customHeight="1">
      <c r="B3" s="62"/>
      <c r="C3" s="54" t="s">
        <v>28</v>
      </c>
      <c r="D3" s="54" t="s">
        <v>29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" t="s">
        <v>13</v>
      </c>
      <c r="K3" s="1" t="s">
        <v>15</v>
      </c>
      <c r="L3" s="6" t="s">
        <v>14</v>
      </c>
      <c r="M3" s="31" t="s">
        <v>3</v>
      </c>
      <c r="N3" s="44" t="s">
        <v>30</v>
      </c>
      <c r="O3" s="5"/>
      <c r="P3" s="5"/>
      <c r="Q3" s="5"/>
      <c r="R3" s="5"/>
      <c r="S3" s="5"/>
      <c r="T3" s="5"/>
      <c r="U3" s="5"/>
      <c r="V3" s="5"/>
      <c r="AU3" s="34"/>
      <c r="AV3" s="11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2:59" ht="19.5" customHeight="1">
      <c r="B4" s="63"/>
      <c r="C4" s="55" t="s">
        <v>6</v>
      </c>
      <c r="D4" s="56" t="s">
        <v>4</v>
      </c>
      <c r="E4" s="7">
        <v>16092</v>
      </c>
      <c r="F4" s="7">
        <v>73082</v>
      </c>
      <c r="G4" s="7">
        <v>40043</v>
      </c>
      <c r="H4" s="7">
        <v>40111</v>
      </c>
      <c r="I4" s="7">
        <v>73032</v>
      </c>
      <c r="J4" s="7">
        <v>40142</v>
      </c>
      <c r="K4" s="7">
        <v>40032</v>
      </c>
      <c r="L4" s="7">
        <v>40013</v>
      </c>
      <c r="M4" s="32" t="s">
        <v>4</v>
      </c>
      <c r="N4" s="57"/>
      <c r="O4" s="5"/>
      <c r="P4" s="5"/>
      <c r="Q4" s="5"/>
      <c r="R4" s="5"/>
      <c r="S4" s="5"/>
      <c r="T4" s="5"/>
      <c r="U4" s="5"/>
      <c r="V4" s="5"/>
      <c r="AU4" s="34"/>
      <c r="AV4" s="11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2:59" ht="19.5" customHeight="1">
      <c r="B5" s="21">
        <v>2522</v>
      </c>
      <c r="C5" s="45">
        <v>657.21</v>
      </c>
      <c r="D5" s="53">
        <f>C5*1000/7749</f>
        <v>84.81223383662407</v>
      </c>
      <c r="E5" s="8">
        <v>1134.9</v>
      </c>
      <c r="F5" s="9">
        <v>1002.3</v>
      </c>
      <c r="G5" s="9">
        <v>985.3</v>
      </c>
      <c r="H5" s="9">
        <v>1039.4</v>
      </c>
      <c r="I5" s="9">
        <v>770.9</v>
      </c>
      <c r="J5" s="9"/>
      <c r="K5" s="9">
        <v>774.5</v>
      </c>
      <c r="L5" s="9">
        <v>840</v>
      </c>
      <c r="M5" s="10">
        <f aca="true" t="shared" si="0" ref="M5:M37">AVERAGE(E5:L5)</f>
        <v>935.3285714285713</v>
      </c>
      <c r="N5" s="23">
        <f aca="true" t="shared" si="1" ref="N5:N35">D5*100/M5</f>
        <v>9.067640658842096</v>
      </c>
      <c r="O5" s="11"/>
      <c r="P5" s="11"/>
      <c r="Q5" s="11"/>
      <c r="R5" s="11"/>
      <c r="S5" s="11"/>
      <c r="T5" s="11"/>
      <c r="U5" s="11"/>
      <c r="V5" s="11"/>
      <c r="AU5" s="5"/>
      <c r="AV5" s="11"/>
      <c r="AW5" s="5"/>
      <c r="AX5" s="5"/>
      <c r="AY5" s="5"/>
      <c r="AZ5" s="5"/>
      <c r="BA5" s="5"/>
      <c r="BB5" s="5"/>
      <c r="BC5" s="5"/>
      <c r="BD5" s="5"/>
      <c r="BE5" s="5"/>
      <c r="BF5" s="11"/>
      <c r="BG5" s="11"/>
    </row>
    <row r="6" spans="2:59" ht="19.5" customHeight="1">
      <c r="B6" s="22">
        <v>2523</v>
      </c>
      <c r="C6" s="46">
        <v>1609.32</v>
      </c>
      <c r="D6" s="47">
        <f>C6*1000/7749</f>
        <v>207.68099109562525</v>
      </c>
      <c r="E6" s="12">
        <v>1238.1</v>
      </c>
      <c r="F6" s="13">
        <v>1200</v>
      </c>
      <c r="G6" s="13">
        <v>1073.4</v>
      </c>
      <c r="H6" s="13">
        <v>1151.1</v>
      </c>
      <c r="I6" s="13">
        <v>1320.2</v>
      </c>
      <c r="J6" s="9"/>
      <c r="K6" s="13">
        <v>1073</v>
      </c>
      <c r="L6" s="13">
        <v>961.2</v>
      </c>
      <c r="M6" s="14">
        <f t="shared" si="0"/>
        <v>1145.2857142857142</v>
      </c>
      <c r="N6" s="24">
        <f t="shared" si="1"/>
        <v>18.133552920910276</v>
      </c>
      <c r="O6" s="11"/>
      <c r="P6" s="11"/>
      <c r="Q6" s="33"/>
      <c r="R6" s="11"/>
      <c r="S6" s="11"/>
      <c r="T6" s="11"/>
      <c r="U6" s="11"/>
      <c r="V6" s="11"/>
      <c r="AU6" s="5"/>
      <c r="AV6" s="11"/>
      <c r="AW6" s="5"/>
      <c r="AX6" s="5"/>
      <c r="AY6" s="5"/>
      <c r="AZ6" s="5"/>
      <c r="BA6" s="5"/>
      <c r="BB6" s="5"/>
      <c r="BC6" s="5"/>
      <c r="BD6" s="5"/>
      <c r="BE6" s="5"/>
      <c r="BF6" s="11"/>
      <c r="BG6" s="11"/>
    </row>
    <row r="7" spans="2:59" ht="19.5" customHeight="1">
      <c r="B7" s="22">
        <v>2524</v>
      </c>
      <c r="C7" s="46">
        <v>2556.03</v>
      </c>
      <c r="D7" s="47">
        <f aca="true" t="shared" si="2" ref="D7:D43">C7*1000/7749</f>
        <v>329.85288424312813</v>
      </c>
      <c r="E7" s="12">
        <v>1354.9</v>
      </c>
      <c r="F7" s="13">
        <v>1278.4</v>
      </c>
      <c r="G7" s="13">
        <v>1254.7</v>
      </c>
      <c r="H7" s="13">
        <v>1545.5</v>
      </c>
      <c r="I7" s="13">
        <v>1319.7</v>
      </c>
      <c r="J7" s="9"/>
      <c r="K7" s="13">
        <v>1244</v>
      </c>
      <c r="L7" s="13">
        <v>1047.3</v>
      </c>
      <c r="M7" s="14">
        <f t="shared" si="0"/>
        <v>1292.0714285714287</v>
      </c>
      <c r="N7" s="24">
        <f t="shared" si="1"/>
        <v>25.528997619568763</v>
      </c>
      <c r="O7" s="11"/>
      <c r="P7" s="11"/>
      <c r="Q7" s="11"/>
      <c r="R7" s="11"/>
      <c r="S7" s="11"/>
      <c r="T7" s="11"/>
      <c r="U7" s="11"/>
      <c r="V7" s="11"/>
      <c r="AU7" s="5"/>
      <c r="AV7" s="11"/>
      <c r="AW7" s="5"/>
      <c r="AX7" s="5"/>
      <c r="AY7" s="5"/>
      <c r="AZ7" s="5"/>
      <c r="BA7" s="5"/>
      <c r="BB7" s="5"/>
      <c r="BC7" s="5"/>
      <c r="BD7" s="5"/>
      <c r="BE7" s="5"/>
      <c r="BF7" s="11"/>
      <c r="BG7" s="11"/>
    </row>
    <row r="8" spans="2:59" ht="19.5" customHeight="1">
      <c r="B8" s="22">
        <v>2525</v>
      </c>
      <c r="C8" s="46">
        <v>722.01</v>
      </c>
      <c r="D8" s="47">
        <f t="shared" si="2"/>
        <v>93.17460317460318</v>
      </c>
      <c r="E8" s="12">
        <v>844.5</v>
      </c>
      <c r="F8" s="13">
        <v>849.6</v>
      </c>
      <c r="G8" s="13">
        <v>719.2</v>
      </c>
      <c r="H8" s="13">
        <v>943.5</v>
      </c>
      <c r="I8" s="13">
        <v>957.1</v>
      </c>
      <c r="J8" s="9"/>
      <c r="K8" s="13">
        <v>884.4</v>
      </c>
      <c r="L8" s="13">
        <v>888.4</v>
      </c>
      <c r="M8" s="14">
        <f t="shared" si="0"/>
        <v>869.5285714285714</v>
      </c>
      <c r="N8" s="24">
        <f t="shared" si="1"/>
        <v>10.715530948169325</v>
      </c>
      <c r="O8" s="11"/>
      <c r="P8" s="11"/>
      <c r="Q8" s="11"/>
      <c r="R8" s="11"/>
      <c r="S8" s="11"/>
      <c r="T8" s="11"/>
      <c r="U8" s="11"/>
      <c r="V8" s="11"/>
      <c r="AU8" s="5"/>
      <c r="AV8" s="11"/>
      <c r="AW8" s="5"/>
      <c r="AX8" s="5"/>
      <c r="AY8" s="5"/>
      <c r="AZ8" s="5"/>
      <c r="BA8" s="5"/>
      <c r="BB8" s="5"/>
      <c r="BC8" s="5"/>
      <c r="BD8" s="5"/>
      <c r="BE8" s="5"/>
      <c r="BF8" s="11"/>
      <c r="BG8" s="11"/>
    </row>
    <row r="9" spans="2:59" ht="19.5" customHeight="1">
      <c r="B9" s="22">
        <v>2526</v>
      </c>
      <c r="C9" s="46">
        <v>1340.6</v>
      </c>
      <c r="D9" s="47">
        <f t="shared" si="2"/>
        <v>173.00296812491933</v>
      </c>
      <c r="E9" s="12">
        <v>921.2</v>
      </c>
      <c r="F9" s="13">
        <v>1277.8</v>
      </c>
      <c r="G9" s="13">
        <v>1260.3</v>
      </c>
      <c r="H9" s="13">
        <v>1150.3</v>
      </c>
      <c r="I9" s="13">
        <v>1055</v>
      </c>
      <c r="J9" s="9"/>
      <c r="K9" s="13">
        <v>1252.7</v>
      </c>
      <c r="L9" s="13">
        <v>816</v>
      </c>
      <c r="M9" s="14">
        <f t="shared" si="0"/>
        <v>1104.757142857143</v>
      </c>
      <c r="N9" s="24">
        <f t="shared" si="1"/>
        <v>15.659818924319959</v>
      </c>
      <c r="O9" s="11"/>
      <c r="P9" s="11"/>
      <c r="Q9" s="11"/>
      <c r="R9" s="11"/>
      <c r="S9" s="11"/>
      <c r="T9" s="11"/>
      <c r="U9" s="11"/>
      <c r="V9" s="11"/>
      <c r="AU9" s="5"/>
      <c r="AV9" s="11"/>
      <c r="AW9" s="5"/>
      <c r="AX9" s="5"/>
      <c r="AY9" s="5"/>
      <c r="AZ9" s="5"/>
      <c r="BA9" s="5"/>
      <c r="BB9" s="5"/>
      <c r="BC9" s="5"/>
      <c r="BD9" s="5"/>
      <c r="BE9" s="5"/>
      <c r="BF9" s="11"/>
      <c r="BG9" s="11"/>
    </row>
    <row r="10" spans="2:59" ht="19.5" customHeight="1">
      <c r="B10" s="22">
        <v>2527</v>
      </c>
      <c r="C10" s="46">
        <v>1293.14</v>
      </c>
      <c r="D10" s="47">
        <f t="shared" si="2"/>
        <v>166.8783068783069</v>
      </c>
      <c r="E10" s="12">
        <v>1078.1</v>
      </c>
      <c r="F10" s="13">
        <v>947.4</v>
      </c>
      <c r="G10" s="13">
        <v>1264.3</v>
      </c>
      <c r="H10" s="13">
        <v>1129.2</v>
      </c>
      <c r="I10" s="13">
        <v>1072.5</v>
      </c>
      <c r="J10" s="9"/>
      <c r="K10" s="13">
        <v>646.3</v>
      </c>
      <c r="L10" s="13">
        <v>1167.8</v>
      </c>
      <c r="M10" s="14">
        <f t="shared" si="0"/>
        <v>1043.6571428571428</v>
      </c>
      <c r="N10" s="24">
        <f t="shared" si="1"/>
        <v>15.989763306889897</v>
      </c>
      <c r="O10" s="11"/>
      <c r="P10" s="11"/>
      <c r="Q10" s="11"/>
      <c r="R10" s="11"/>
      <c r="S10" s="11"/>
      <c r="T10" s="11"/>
      <c r="U10" s="11"/>
      <c r="V10" s="11"/>
      <c r="AU10" s="5"/>
      <c r="AV10" s="11"/>
      <c r="AW10" s="5"/>
      <c r="AX10" s="5"/>
      <c r="AY10" s="5"/>
      <c r="AZ10" s="5"/>
      <c r="BA10" s="5"/>
      <c r="BB10" s="5"/>
      <c r="BC10" s="5"/>
      <c r="BD10" s="5"/>
      <c r="BE10" s="5"/>
      <c r="BF10" s="11"/>
      <c r="BG10" s="11"/>
    </row>
    <row r="11" spans="2:59" ht="19.5" customHeight="1">
      <c r="B11" s="22">
        <v>2528</v>
      </c>
      <c r="C11" s="46">
        <v>1015.94</v>
      </c>
      <c r="D11" s="47">
        <f t="shared" si="2"/>
        <v>131.10594915472964</v>
      </c>
      <c r="E11" s="12">
        <v>1146.1</v>
      </c>
      <c r="F11" s="13">
        <v>954.6</v>
      </c>
      <c r="G11" s="13">
        <v>1203.2</v>
      </c>
      <c r="H11" s="13">
        <v>960.5</v>
      </c>
      <c r="I11" s="13">
        <v>1134.9</v>
      </c>
      <c r="J11" s="9"/>
      <c r="K11" s="13">
        <v>613.1</v>
      </c>
      <c r="L11" s="13">
        <v>1286.8</v>
      </c>
      <c r="M11" s="14">
        <f t="shared" si="0"/>
        <v>1042.742857142857</v>
      </c>
      <c r="N11" s="24">
        <f t="shared" si="1"/>
        <v>12.573181226478349</v>
      </c>
      <c r="O11" s="11"/>
      <c r="P11" s="11"/>
      <c r="Q11" s="11"/>
      <c r="R11" s="11"/>
      <c r="S11" s="11"/>
      <c r="T11" s="11"/>
      <c r="U11" s="11"/>
      <c r="V11" s="11"/>
      <c r="AU11" s="5"/>
      <c r="AV11" s="11"/>
      <c r="AW11" s="5"/>
      <c r="AX11" s="5"/>
      <c r="AY11" s="5"/>
      <c r="AZ11" s="5"/>
      <c r="BA11" s="5"/>
      <c r="BB11" s="5"/>
      <c r="BC11" s="5"/>
      <c r="BD11" s="5"/>
      <c r="BE11" s="5"/>
      <c r="BF11" s="11"/>
      <c r="BG11" s="11"/>
    </row>
    <row r="12" spans="2:59" ht="19.5" customHeight="1">
      <c r="B12" s="22">
        <v>2529</v>
      </c>
      <c r="C12" s="46">
        <v>1091.63</v>
      </c>
      <c r="D12" s="47">
        <f t="shared" si="2"/>
        <v>140.87366111756356</v>
      </c>
      <c r="E12" s="12">
        <v>1037.2</v>
      </c>
      <c r="F12" s="13">
        <v>1073.6</v>
      </c>
      <c r="G12" s="13">
        <v>1017.8</v>
      </c>
      <c r="H12" s="13">
        <v>1200.8</v>
      </c>
      <c r="I12" s="13">
        <v>1045.9</v>
      </c>
      <c r="J12" s="9"/>
      <c r="K12" s="13">
        <v>938</v>
      </c>
      <c r="L12" s="13">
        <v>1203.2</v>
      </c>
      <c r="M12" s="14">
        <f t="shared" si="0"/>
        <v>1073.7857142857144</v>
      </c>
      <c r="N12" s="24">
        <f t="shared" si="1"/>
        <v>13.119345810190177</v>
      </c>
      <c r="O12" s="11"/>
      <c r="P12" s="11"/>
      <c r="Q12" s="11"/>
      <c r="R12" s="11"/>
      <c r="S12" s="11"/>
      <c r="T12" s="11"/>
      <c r="U12" s="11"/>
      <c r="V12" s="11"/>
      <c r="AU12" s="5"/>
      <c r="AV12" s="11"/>
      <c r="AW12" s="5"/>
      <c r="AX12" s="5"/>
      <c r="AY12" s="5"/>
      <c r="AZ12" s="5"/>
      <c r="BA12" s="5"/>
      <c r="BB12" s="5"/>
      <c r="BC12" s="5"/>
      <c r="BD12" s="5"/>
      <c r="BE12" s="5"/>
      <c r="BF12" s="11"/>
      <c r="BG12" s="11"/>
    </row>
    <row r="13" spans="2:59" ht="19.5" customHeight="1">
      <c r="B13" s="22">
        <v>2530</v>
      </c>
      <c r="C13" s="46">
        <v>1447.24</v>
      </c>
      <c r="D13" s="47">
        <f t="shared" si="2"/>
        <v>186.76474383791458</v>
      </c>
      <c r="E13" s="12">
        <v>1142.6</v>
      </c>
      <c r="F13" s="13">
        <v>1075.3</v>
      </c>
      <c r="G13" s="13">
        <v>1073.6</v>
      </c>
      <c r="H13" s="13">
        <v>1327.1</v>
      </c>
      <c r="I13" s="13">
        <v>1251.2</v>
      </c>
      <c r="J13" s="9"/>
      <c r="K13" s="13">
        <v>1210.1</v>
      </c>
      <c r="L13" s="13">
        <v>1024</v>
      </c>
      <c r="M13" s="14">
        <f t="shared" si="0"/>
        <v>1157.7</v>
      </c>
      <c r="N13" s="24">
        <f t="shared" si="1"/>
        <v>16.132395597988648</v>
      </c>
      <c r="O13" s="11"/>
      <c r="P13" s="11"/>
      <c r="Q13" s="11"/>
      <c r="R13" s="11"/>
      <c r="S13" s="11"/>
      <c r="T13" s="11"/>
      <c r="U13" s="11"/>
      <c r="V13" s="11"/>
      <c r="AU13" s="5"/>
      <c r="AV13" s="11"/>
      <c r="AW13" s="5"/>
      <c r="AX13" s="5"/>
      <c r="AY13" s="5"/>
      <c r="AZ13" s="5"/>
      <c r="BA13" s="5"/>
      <c r="BB13" s="5"/>
      <c r="BC13" s="5"/>
      <c r="BD13" s="5"/>
      <c r="BE13" s="5"/>
      <c r="BF13" s="11"/>
      <c r="BG13" s="11"/>
    </row>
    <row r="14" spans="2:59" ht="19.5" customHeight="1">
      <c r="B14" s="22">
        <v>2531</v>
      </c>
      <c r="C14" s="46">
        <v>1579.1</v>
      </c>
      <c r="D14" s="47">
        <f t="shared" si="2"/>
        <v>203.78113304942573</v>
      </c>
      <c r="E14" s="12">
        <v>880.7</v>
      </c>
      <c r="F14" s="13">
        <v>1398.7</v>
      </c>
      <c r="G14" s="13">
        <v>1157.2</v>
      </c>
      <c r="H14" s="13">
        <v>1336.6</v>
      </c>
      <c r="I14" s="13">
        <v>1340.8</v>
      </c>
      <c r="J14" s="9"/>
      <c r="K14" s="13">
        <v>1251.3</v>
      </c>
      <c r="L14" s="13">
        <v>1132.6</v>
      </c>
      <c r="M14" s="14">
        <f t="shared" si="0"/>
        <v>1213.9857142857145</v>
      </c>
      <c r="N14" s="24">
        <f t="shared" si="1"/>
        <v>16.786122822650064</v>
      </c>
      <c r="O14" s="11"/>
      <c r="P14" s="11"/>
      <c r="Q14" s="11"/>
      <c r="R14" s="11"/>
      <c r="S14" s="11"/>
      <c r="T14" s="11"/>
      <c r="U14" s="11"/>
      <c r="V14" s="11"/>
      <c r="AU14" s="5"/>
      <c r="AV14" s="11"/>
      <c r="AW14" s="5"/>
      <c r="AX14" s="5"/>
      <c r="AY14" s="5"/>
      <c r="AZ14" s="5"/>
      <c r="BA14" s="5"/>
      <c r="BB14" s="5"/>
      <c r="BC14" s="5"/>
      <c r="BD14" s="5"/>
      <c r="BE14" s="5"/>
      <c r="BF14" s="11"/>
      <c r="BG14" s="11"/>
    </row>
    <row r="15" spans="2:59" ht="19.5" customHeight="1">
      <c r="B15" s="22">
        <v>2532</v>
      </c>
      <c r="C15" s="46">
        <v>1434.37</v>
      </c>
      <c r="D15" s="47">
        <f t="shared" si="2"/>
        <v>185.10388437217705</v>
      </c>
      <c r="E15" s="12">
        <v>959.3</v>
      </c>
      <c r="F15" s="13">
        <v>1010.5</v>
      </c>
      <c r="G15" s="13">
        <v>1296.4</v>
      </c>
      <c r="H15" s="13">
        <v>1220.4</v>
      </c>
      <c r="I15" s="13">
        <v>1253.2</v>
      </c>
      <c r="J15" s="9"/>
      <c r="K15" s="13">
        <v>1150.8</v>
      </c>
      <c r="L15" s="13">
        <v>913.5</v>
      </c>
      <c r="M15" s="14">
        <f t="shared" si="0"/>
        <v>1114.8714285714286</v>
      </c>
      <c r="N15" s="24">
        <f t="shared" si="1"/>
        <v>16.603159757117915</v>
      </c>
      <c r="O15" s="11"/>
      <c r="P15" s="11"/>
      <c r="Q15" s="11"/>
      <c r="R15" s="11"/>
      <c r="S15" s="11"/>
      <c r="T15" s="11"/>
      <c r="U15" s="11"/>
      <c r="V15" s="11"/>
      <c r="AU15" s="5"/>
      <c r="AV15" s="11"/>
      <c r="AW15" s="5"/>
      <c r="AX15" s="5"/>
      <c r="AY15" s="5"/>
      <c r="AZ15" s="5"/>
      <c r="BA15" s="5"/>
      <c r="BB15" s="5"/>
      <c r="BC15" s="5"/>
      <c r="BD15" s="5"/>
      <c r="BE15" s="5"/>
      <c r="BF15" s="11"/>
      <c r="BG15" s="11"/>
    </row>
    <row r="16" spans="2:59" ht="19.5" customHeight="1">
      <c r="B16" s="22">
        <v>2533</v>
      </c>
      <c r="C16" s="46">
        <v>849.67</v>
      </c>
      <c r="D16" s="47">
        <f t="shared" si="2"/>
        <v>109.64898696606014</v>
      </c>
      <c r="E16" s="12">
        <v>764</v>
      </c>
      <c r="F16" s="13">
        <v>1039.4</v>
      </c>
      <c r="G16" s="13">
        <v>1090.3</v>
      </c>
      <c r="H16" s="13">
        <v>1060</v>
      </c>
      <c r="I16" s="13">
        <v>970.3</v>
      </c>
      <c r="J16" s="9"/>
      <c r="K16" s="13">
        <v>1008</v>
      </c>
      <c r="L16" s="13">
        <v>1075.2</v>
      </c>
      <c r="M16" s="14">
        <f t="shared" si="0"/>
        <v>1001.0285714285714</v>
      </c>
      <c r="N16" s="24">
        <f t="shared" si="1"/>
        <v>10.953632103585184</v>
      </c>
      <c r="O16" s="11"/>
      <c r="P16" s="11"/>
      <c r="Q16" s="11"/>
      <c r="R16" s="11"/>
      <c r="S16" s="11"/>
      <c r="T16" s="11"/>
      <c r="U16" s="11"/>
      <c r="V16" s="11"/>
      <c r="AU16" s="5"/>
      <c r="AV16" s="11"/>
      <c r="AW16" s="5"/>
      <c r="AX16" s="5"/>
      <c r="AY16" s="5"/>
      <c r="AZ16" s="5"/>
      <c r="BA16" s="5"/>
      <c r="BB16" s="5"/>
      <c r="BC16" s="5"/>
      <c r="BD16" s="5"/>
      <c r="BE16" s="5"/>
      <c r="BF16" s="11"/>
      <c r="BG16" s="11"/>
    </row>
    <row r="17" spans="2:59" ht="19.5" customHeight="1">
      <c r="B17" s="22">
        <v>2534</v>
      </c>
      <c r="C17" s="46">
        <v>1105.99</v>
      </c>
      <c r="D17" s="47">
        <f t="shared" si="2"/>
        <v>142.72680345851077</v>
      </c>
      <c r="E17" s="12">
        <v>949.7</v>
      </c>
      <c r="F17" s="13">
        <v>944.3</v>
      </c>
      <c r="G17" s="13">
        <v>1192.1</v>
      </c>
      <c r="H17" s="13">
        <v>1222.8</v>
      </c>
      <c r="I17" s="13">
        <v>814.9</v>
      </c>
      <c r="J17" s="9"/>
      <c r="K17" s="13">
        <v>970.5</v>
      </c>
      <c r="L17" s="13">
        <v>999.6</v>
      </c>
      <c r="M17" s="14">
        <f t="shared" si="0"/>
        <v>1013.4142857142857</v>
      </c>
      <c r="N17" s="24">
        <f t="shared" si="1"/>
        <v>14.08375680809675</v>
      </c>
      <c r="O17" s="11"/>
      <c r="P17" s="11"/>
      <c r="Q17" s="11"/>
      <c r="R17" s="11"/>
      <c r="S17" s="11"/>
      <c r="T17" s="11"/>
      <c r="U17" s="11"/>
      <c r="V17" s="11"/>
      <c r="AU17" s="5"/>
      <c r="AV17" s="11"/>
      <c r="AW17" s="5"/>
      <c r="AX17" s="5"/>
      <c r="AY17" s="5"/>
      <c r="AZ17" s="5"/>
      <c r="BA17" s="5"/>
      <c r="BB17" s="5"/>
      <c r="BC17" s="5"/>
      <c r="BD17" s="5"/>
      <c r="BE17" s="5"/>
      <c r="BF17" s="11"/>
      <c r="BG17" s="11"/>
    </row>
    <row r="18" spans="2:59" ht="19.5" customHeight="1">
      <c r="B18" s="22">
        <v>2535</v>
      </c>
      <c r="C18" s="46">
        <v>711.05</v>
      </c>
      <c r="D18" s="47">
        <f t="shared" si="2"/>
        <v>91.76022712608078</v>
      </c>
      <c r="E18" s="12">
        <v>803.9</v>
      </c>
      <c r="F18" s="13">
        <v>916.6</v>
      </c>
      <c r="G18" s="13">
        <v>748.7</v>
      </c>
      <c r="H18" s="13">
        <v>1134.6</v>
      </c>
      <c r="I18" s="13">
        <v>960</v>
      </c>
      <c r="J18" s="9"/>
      <c r="K18" s="13">
        <v>750.7</v>
      </c>
      <c r="L18" s="13">
        <v>1182.8</v>
      </c>
      <c r="M18" s="14">
        <f t="shared" si="0"/>
        <v>928.1857142857142</v>
      </c>
      <c r="N18" s="24">
        <f t="shared" si="1"/>
        <v>9.885977096371807</v>
      </c>
      <c r="O18" s="11"/>
      <c r="P18" s="11"/>
      <c r="Q18" s="11"/>
      <c r="R18" s="11"/>
      <c r="S18" s="11"/>
      <c r="T18" s="11"/>
      <c r="U18" s="11"/>
      <c r="V18" s="11"/>
      <c r="AU18" s="5"/>
      <c r="AV18" s="11"/>
      <c r="AW18" s="5"/>
      <c r="AX18" s="5"/>
      <c r="AY18" s="5"/>
      <c r="AZ18" s="5"/>
      <c r="BA18" s="5"/>
      <c r="BB18" s="5"/>
      <c r="BC18" s="5"/>
      <c r="BD18" s="5"/>
      <c r="BE18" s="5"/>
      <c r="BF18" s="11"/>
      <c r="BG18" s="11"/>
    </row>
    <row r="19" spans="2:59" ht="19.5" customHeight="1">
      <c r="B19" s="22">
        <v>2536</v>
      </c>
      <c r="C19" s="46">
        <v>575.36</v>
      </c>
      <c r="D19" s="47">
        <f t="shared" si="2"/>
        <v>74.24958059104401</v>
      </c>
      <c r="E19" s="12">
        <v>1063.5</v>
      </c>
      <c r="F19" s="13">
        <v>1124.6</v>
      </c>
      <c r="G19" s="13" t="s">
        <v>1</v>
      </c>
      <c r="H19" s="13">
        <v>1079.1</v>
      </c>
      <c r="I19" s="13">
        <v>1143.8</v>
      </c>
      <c r="J19" s="13">
        <v>895.5</v>
      </c>
      <c r="K19" s="13">
        <v>912.9</v>
      </c>
      <c r="L19" s="13">
        <v>728.4</v>
      </c>
      <c r="M19" s="14">
        <f t="shared" si="0"/>
        <v>992.5428571428571</v>
      </c>
      <c r="N19" s="24">
        <f t="shared" si="1"/>
        <v>7.4807430285458425</v>
      </c>
      <c r="O19" s="11"/>
      <c r="P19" s="11"/>
      <c r="Q19" s="11"/>
      <c r="R19" s="11"/>
      <c r="S19" s="11"/>
      <c r="T19" s="11"/>
      <c r="U19" s="11"/>
      <c r="V19" s="11"/>
      <c r="AU19" s="5"/>
      <c r="AV19" s="11"/>
      <c r="AW19" s="5"/>
      <c r="AX19" s="5"/>
      <c r="AY19" s="5"/>
      <c r="AZ19" s="5"/>
      <c r="BA19" s="5"/>
      <c r="BB19" s="5"/>
      <c r="BC19" s="5"/>
      <c r="BD19" s="5"/>
      <c r="BE19" s="5"/>
      <c r="BF19" s="11"/>
      <c r="BG19" s="11"/>
    </row>
    <row r="20" spans="2:59" ht="19.5" customHeight="1">
      <c r="B20" s="22">
        <v>2537</v>
      </c>
      <c r="C20" s="46">
        <v>3417.88</v>
      </c>
      <c r="D20" s="47">
        <f t="shared" si="2"/>
        <v>441.0736869273455</v>
      </c>
      <c r="E20" s="12">
        <v>1195.4</v>
      </c>
      <c r="F20" s="13">
        <v>1309.8</v>
      </c>
      <c r="G20" s="13">
        <v>883.5</v>
      </c>
      <c r="H20" s="13">
        <v>1561.2</v>
      </c>
      <c r="I20" s="13">
        <v>1410.9</v>
      </c>
      <c r="J20" s="13">
        <v>878.9</v>
      </c>
      <c r="K20" s="13">
        <v>1189.7</v>
      </c>
      <c r="L20" s="13">
        <v>1275.8</v>
      </c>
      <c r="M20" s="14">
        <f t="shared" si="0"/>
        <v>1213.1499999999999</v>
      </c>
      <c r="N20" s="24">
        <f t="shared" si="1"/>
        <v>36.35772055618394</v>
      </c>
      <c r="O20" s="11"/>
      <c r="P20" s="11"/>
      <c r="Q20" s="11"/>
      <c r="R20" s="11"/>
      <c r="S20" s="11"/>
      <c r="T20" s="11"/>
      <c r="U20" s="11"/>
      <c r="V20" s="11"/>
      <c r="AU20" s="5"/>
      <c r="AV20" s="11"/>
      <c r="AW20" s="5"/>
      <c r="AX20" s="5"/>
      <c r="AY20" s="5"/>
      <c r="AZ20" s="5"/>
      <c r="BA20" s="5"/>
      <c r="BB20" s="5"/>
      <c r="BC20" s="5"/>
      <c r="BD20" s="5"/>
      <c r="BE20" s="5"/>
      <c r="BF20" s="11"/>
      <c r="BG20" s="11"/>
    </row>
    <row r="21" spans="2:59" ht="19.5" customHeight="1">
      <c r="B21" s="22">
        <v>2538</v>
      </c>
      <c r="C21" s="46">
        <v>3488.56</v>
      </c>
      <c r="D21" s="47">
        <f t="shared" si="2"/>
        <v>450.1948638534004</v>
      </c>
      <c r="E21" s="12">
        <v>1098.8</v>
      </c>
      <c r="F21" s="13">
        <v>1455.3</v>
      </c>
      <c r="G21" s="13" t="s">
        <v>1</v>
      </c>
      <c r="H21" s="13">
        <v>1528.9</v>
      </c>
      <c r="I21" s="13">
        <v>1483.61</v>
      </c>
      <c r="J21" s="13">
        <v>672.9</v>
      </c>
      <c r="K21" s="13" t="s">
        <v>1</v>
      </c>
      <c r="L21" s="13">
        <v>1265.7</v>
      </c>
      <c r="M21" s="14">
        <f t="shared" si="0"/>
        <v>1250.868333333333</v>
      </c>
      <c r="N21" s="24">
        <f t="shared" si="1"/>
        <v>35.99058764672012</v>
      </c>
      <c r="O21" s="11"/>
      <c r="P21" s="11"/>
      <c r="Q21" s="11"/>
      <c r="R21" s="11"/>
      <c r="S21" s="11"/>
      <c r="T21" s="11"/>
      <c r="U21" s="11"/>
      <c r="V21" s="11"/>
      <c r="AU21" s="5"/>
      <c r="AV21" s="11"/>
      <c r="AW21" s="5"/>
      <c r="AX21" s="5"/>
      <c r="AY21" s="5"/>
      <c r="AZ21" s="5"/>
      <c r="BA21" s="5"/>
      <c r="BB21" s="5"/>
      <c r="BC21" s="5"/>
      <c r="BD21" s="5"/>
      <c r="BE21" s="5"/>
      <c r="BF21" s="11"/>
      <c r="BG21" s="11"/>
    </row>
    <row r="22" spans="2:59" ht="19.5" customHeight="1">
      <c r="B22" s="22">
        <v>2539</v>
      </c>
      <c r="C22" s="46">
        <v>1593.37</v>
      </c>
      <c r="D22" s="47">
        <f t="shared" si="2"/>
        <v>205.62266098851464</v>
      </c>
      <c r="E22" s="12">
        <v>853.9</v>
      </c>
      <c r="F22" s="13">
        <v>966.3</v>
      </c>
      <c r="G22" s="13">
        <v>656.8</v>
      </c>
      <c r="H22" s="13">
        <v>1069.6</v>
      </c>
      <c r="I22" s="13">
        <v>1005.3</v>
      </c>
      <c r="J22" s="13">
        <v>745.7</v>
      </c>
      <c r="K22" s="13">
        <v>995.5</v>
      </c>
      <c r="L22" s="13">
        <v>1161.8</v>
      </c>
      <c r="M22" s="14">
        <f t="shared" si="0"/>
        <v>931.8625</v>
      </c>
      <c r="N22" s="24">
        <f t="shared" si="1"/>
        <v>22.0657726851885</v>
      </c>
      <c r="O22" s="11"/>
      <c r="P22" s="11"/>
      <c r="Q22" s="11"/>
      <c r="R22" s="11"/>
      <c r="S22" s="11"/>
      <c r="T22" s="11"/>
      <c r="U22" s="11"/>
      <c r="V22" s="11"/>
      <c r="AU22" s="5"/>
      <c r="AV22" s="11"/>
      <c r="AW22" s="5"/>
      <c r="AX22" s="5"/>
      <c r="AY22" s="5"/>
      <c r="AZ22" s="5"/>
      <c r="BA22" s="5"/>
      <c r="BB22" s="5"/>
      <c r="BC22" s="5"/>
      <c r="BD22" s="5"/>
      <c r="BE22" s="5"/>
      <c r="BF22" s="11"/>
      <c r="BG22" s="11"/>
    </row>
    <row r="23" spans="2:59" ht="19.5" customHeight="1">
      <c r="B23" s="22">
        <v>2540</v>
      </c>
      <c r="C23" s="46">
        <v>1309.865</v>
      </c>
      <c r="D23" s="47">
        <f t="shared" si="2"/>
        <v>169.03664989030844</v>
      </c>
      <c r="E23" s="12">
        <v>1136.8</v>
      </c>
      <c r="F23" s="13">
        <v>1102.7</v>
      </c>
      <c r="G23" s="13" t="s">
        <v>1</v>
      </c>
      <c r="H23" s="13">
        <v>1190</v>
      </c>
      <c r="I23" s="13">
        <v>902.9</v>
      </c>
      <c r="J23" s="13">
        <v>1085.6</v>
      </c>
      <c r="K23" s="13">
        <v>1123.4</v>
      </c>
      <c r="L23" s="13">
        <v>1022.1</v>
      </c>
      <c r="M23" s="14">
        <f t="shared" si="0"/>
        <v>1080.5</v>
      </c>
      <c r="N23" s="24">
        <f t="shared" si="1"/>
        <v>15.644298925526</v>
      </c>
      <c r="O23" s="11"/>
      <c r="P23" s="11"/>
      <c r="Q23" s="11"/>
      <c r="R23" s="11"/>
      <c r="S23" s="11"/>
      <c r="T23" s="11"/>
      <c r="U23" s="11"/>
      <c r="V23" s="11"/>
      <c r="AU23" s="5"/>
      <c r="AV23" s="11"/>
      <c r="AW23" s="5"/>
      <c r="AX23" s="5"/>
      <c r="AY23" s="5"/>
      <c r="AZ23" s="5"/>
      <c r="BA23" s="5"/>
      <c r="BB23" s="5"/>
      <c r="BC23" s="5"/>
      <c r="BD23" s="5"/>
      <c r="BE23" s="5"/>
      <c r="BF23" s="11"/>
      <c r="BG23" s="11"/>
    </row>
    <row r="24" spans="2:59" ht="19.5" customHeight="1">
      <c r="B24" s="22">
        <v>2541</v>
      </c>
      <c r="C24" s="46">
        <v>705.653</v>
      </c>
      <c r="D24" s="47">
        <f t="shared" si="2"/>
        <v>91.06375016131113</v>
      </c>
      <c r="E24" s="12">
        <v>1091.7</v>
      </c>
      <c r="F24" s="13">
        <v>1022.1</v>
      </c>
      <c r="G24" s="13">
        <v>859.6</v>
      </c>
      <c r="H24" s="13">
        <v>1054.1</v>
      </c>
      <c r="I24" s="13">
        <v>1488.2</v>
      </c>
      <c r="J24" s="13">
        <v>837.6</v>
      </c>
      <c r="K24" s="13">
        <v>1150.3</v>
      </c>
      <c r="L24" s="13">
        <v>1152.3</v>
      </c>
      <c r="M24" s="14">
        <f t="shared" si="0"/>
        <v>1081.9875</v>
      </c>
      <c r="N24" s="24">
        <f t="shared" si="1"/>
        <v>8.416340314588767</v>
      </c>
      <c r="O24" s="11"/>
      <c r="P24" s="11"/>
      <c r="Q24" s="11"/>
      <c r="R24" s="11"/>
      <c r="S24" s="11"/>
      <c r="T24" s="11"/>
      <c r="U24" s="11"/>
      <c r="V24" s="11"/>
      <c r="AU24" s="5"/>
      <c r="AV24" s="11"/>
      <c r="AW24" s="5"/>
      <c r="AX24" s="5"/>
      <c r="AY24" s="5"/>
      <c r="AZ24" s="5"/>
      <c r="BA24" s="5"/>
      <c r="BB24" s="5"/>
      <c r="BC24" s="5"/>
      <c r="BD24" s="5"/>
      <c r="BE24" s="5"/>
      <c r="BF24" s="11"/>
      <c r="BG24" s="11"/>
    </row>
    <row r="25" spans="2:22" ht="19.5" customHeight="1">
      <c r="B25" s="22">
        <v>2542</v>
      </c>
      <c r="C25" s="46">
        <v>1930.71</v>
      </c>
      <c r="D25" s="47">
        <f t="shared" si="2"/>
        <v>249.1560201316299</v>
      </c>
      <c r="E25" s="12">
        <v>1905.3</v>
      </c>
      <c r="F25" s="13">
        <v>1253.5</v>
      </c>
      <c r="G25" s="13">
        <v>1332.2</v>
      </c>
      <c r="H25" s="13">
        <v>1245.4</v>
      </c>
      <c r="I25" s="13">
        <v>1231.2</v>
      </c>
      <c r="J25" s="13">
        <v>1032.5</v>
      </c>
      <c r="K25" s="13">
        <v>1266</v>
      </c>
      <c r="L25" s="13">
        <v>1039.8</v>
      </c>
      <c r="M25" s="14">
        <f t="shared" si="0"/>
        <v>1288.2374999999997</v>
      </c>
      <c r="N25" s="24">
        <f t="shared" si="1"/>
        <v>19.340845157172488</v>
      </c>
      <c r="O25" s="11"/>
      <c r="P25" s="11"/>
      <c r="Q25" s="11"/>
      <c r="R25" s="11"/>
      <c r="S25" s="11"/>
      <c r="T25" s="11"/>
      <c r="U25" s="11"/>
      <c r="V25" s="11"/>
    </row>
    <row r="26" spans="2:22" ht="19.5" customHeight="1">
      <c r="B26" s="22">
        <v>2543</v>
      </c>
      <c r="C26" s="46">
        <v>1845.155</v>
      </c>
      <c r="D26" s="47">
        <f t="shared" si="2"/>
        <v>238.11524067621627</v>
      </c>
      <c r="E26" s="12">
        <v>1152.1</v>
      </c>
      <c r="F26" s="13">
        <v>1170.3</v>
      </c>
      <c r="G26" s="13">
        <v>1301.7</v>
      </c>
      <c r="H26" s="13">
        <v>1588.3</v>
      </c>
      <c r="I26" s="13">
        <v>1511.5</v>
      </c>
      <c r="J26" s="13" t="s">
        <v>1</v>
      </c>
      <c r="K26" s="13">
        <v>1162.9</v>
      </c>
      <c r="L26" s="13">
        <v>1200.8</v>
      </c>
      <c r="M26" s="14">
        <f t="shared" si="0"/>
        <v>1298.2285714285713</v>
      </c>
      <c r="N26" s="24">
        <f t="shared" si="1"/>
        <v>18.341549856216318</v>
      </c>
      <c r="O26" s="11"/>
      <c r="P26" s="11"/>
      <c r="Q26" s="11"/>
      <c r="R26" s="11"/>
      <c r="S26" s="11"/>
      <c r="T26" s="11"/>
      <c r="U26" s="11"/>
      <c r="V26" s="11"/>
    </row>
    <row r="27" spans="2:22" ht="19.5" customHeight="1">
      <c r="B27" s="22">
        <v>2544</v>
      </c>
      <c r="C27" s="46">
        <v>2556.1</v>
      </c>
      <c r="D27" s="47">
        <f t="shared" si="2"/>
        <v>329.8619176667957</v>
      </c>
      <c r="E27" s="12">
        <v>1845.71</v>
      </c>
      <c r="F27" s="13">
        <v>1022.1</v>
      </c>
      <c r="G27" s="13">
        <v>1437.9</v>
      </c>
      <c r="H27" s="13">
        <v>1301.2</v>
      </c>
      <c r="I27" s="13">
        <v>968.6</v>
      </c>
      <c r="J27" s="13" t="s">
        <v>1</v>
      </c>
      <c r="K27" s="13">
        <v>1598.2</v>
      </c>
      <c r="L27" s="13">
        <v>1451.2</v>
      </c>
      <c r="M27" s="14">
        <f t="shared" si="0"/>
        <v>1374.9871428571428</v>
      </c>
      <c r="N27" s="24">
        <f t="shared" si="1"/>
        <v>23.990181972273717</v>
      </c>
      <c r="O27" s="11"/>
      <c r="P27" s="11"/>
      <c r="Q27" s="11"/>
      <c r="R27" s="11"/>
      <c r="S27" s="11"/>
      <c r="T27" s="11"/>
      <c r="U27" s="11"/>
      <c r="V27" s="11"/>
    </row>
    <row r="28" spans="2:22" ht="19.5" customHeight="1">
      <c r="B28" s="22">
        <v>2545</v>
      </c>
      <c r="C28" s="46">
        <v>2934.76</v>
      </c>
      <c r="D28" s="47">
        <f t="shared" si="2"/>
        <v>378.727577751968</v>
      </c>
      <c r="E28" s="12">
        <v>1082.2</v>
      </c>
      <c r="F28" s="13">
        <v>1273.3</v>
      </c>
      <c r="G28" s="13">
        <v>1575.8</v>
      </c>
      <c r="H28" s="13">
        <v>1633.4</v>
      </c>
      <c r="I28" s="13">
        <v>1457.8</v>
      </c>
      <c r="J28" s="13" t="s">
        <v>1</v>
      </c>
      <c r="K28" s="13">
        <v>1671.5</v>
      </c>
      <c r="L28" s="13">
        <v>1379.3</v>
      </c>
      <c r="M28" s="14">
        <f t="shared" si="0"/>
        <v>1439.042857142857</v>
      </c>
      <c r="N28" s="24">
        <f t="shared" si="1"/>
        <v>26.318019360723657</v>
      </c>
      <c r="O28" s="11"/>
      <c r="P28" s="11"/>
      <c r="Q28" s="11"/>
      <c r="R28" s="11"/>
      <c r="S28" s="11"/>
      <c r="T28" s="11"/>
      <c r="U28" s="11"/>
      <c r="V28" s="11"/>
    </row>
    <row r="29" spans="2:22" ht="19.5" customHeight="1">
      <c r="B29" s="22">
        <v>2546</v>
      </c>
      <c r="C29" s="46">
        <v>1673.02</v>
      </c>
      <c r="D29" s="47">
        <f t="shared" si="2"/>
        <v>215.90140663311394</v>
      </c>
      <c r="E29" s="12">
        <v>1006.7</v>
      </c>
      <c r="F29" s="13">
        <v>961.3</v>
      </c>
      <c r="G29" s="13">
        <v>966.8</v>
      </c>
      <c r="H29" s="13">
        <v>1166</v>
      </c>
      <c r="I29" s="13">
        <v>987.3</v>
      </c>
      <c r="J29" s="13" t="s">
        <v>1</v>
      </c>
      <c r="K29" s="13">
        <v>1050.3</v>
      </c>
      <c r="L29" s="13">
        <v>906.1</v>
      </c>
      <c r="M29" s="14">
        <f t="shared" si="0"/>
        <v>1006.357142857143</v>
      </c>
      <c r="N29" s="24">
        <f t="shared" si="1"/>
        <v>21.453756071144827</v>
      </c>
      <c r="O29" s="11"/>
      <c r="P29" s="11"/>
      <c r="Q29" s="11"/>
      <c r="R29" s="11"/>
      <c r="S29" s="11"/>
      <c r="T29" s="11"/>
      <c r="U29" s="11"/>
      <c r="V29" s="11"/>
    </row>
    <row r="30" spans="2:22" ht="19.5" customHeight="1">
      <c r="B30" s="22">
        <v>2547</v>
      </c>
      <c r="C30" s="46">
        <v>1924.96</v>
      </c>
      <c r="D30" s="47">
        <f t="shared" si="2"/>
        <v>248.41398890179377</v>
      </c>
      <c r="E30" s="12">
        <v>979.5</v>
      </c>
      <c r="F30" s="13">
        <v>1523</v>
      </c>
      <c r="G30" s="13">
        <v>1122.4</v>
      </c>
      <c r="H30" s="13">
        <v>1063.7</v>
      </c>
      <c r="I30" s="13">
        <v>1273.5</v>
      </c>
      <c r="J30" s="13" t="s">
        <v>1</v>
      </c>
      <c r="K30" s="13" t="s">
        <v>1</v>
      </c>
      <c r="L30" s="13">
        <v>1180.3</v>
      </c>
      <c r="M30" s="14">
        <f t="shared" si="0"/>
        <v>1190.4</v>
      </c>
      <c r="N30" s="24">
        <f t="shared" si="1"/>
        <v>20.868110626830795</v>
      </c>
      <c r="O30" s="11"/>
      <c r="P30" s="11"/>
      <c r="Q30" s="11"/>
      <c r="R30" s="11"/>
      <c r="S30" s="11"/>
      <c r="T30" s="11"/>
      <c r="U30" s="11"/>
      <c r="V30" s="11"/>
    </row>
    <row r="31" spans="2:22" ht="19.5" customHeight="1">
      <c r="B31" s="22">
        <v>2548</v>
      </c>
      <c r="C31" s="46">
        <v>2428.8336000000004</v>
      </c>
      <c r="D31" s="47">
        <f t="shared" si="2"/>
        <v>313.43832752613247</v>
      </c>
      <c r="E31" s="12">
        <v>1476.7</v>
      </c>
      <c r="F31" s="13">
        <v>1216</v>
      </c>
      <c r="G31" s="13">
        <v>1182.1</v>
      </c>
      <c r="H31" s="13">
        <v>1209.5</v>
      </c>
      <c r="I31" s="13">
        <v>1187.2</v>
      </c>
      <c r="J31" s="13">
        <v>1134.4</v>
      </c>
      <c r="K31" s="13">
        <v>1070.5</v>
      </c>
      <c r="L31" s="13">
        <v>1261.1</v>
      </c>
      <c r="M31" s="14">
        <f t="shared" si="0"/>
        <v>1217.1875</v>
      </c>
      <c r="N31" s="24">
        <f t="shared" si="1"/>
        <v>25.751030759528213</v>
      </c>
      <c r="O31" s="11"/>
      <c r="P31" s="11"/>
      <c r="Q31" s="11"/>
      <c r="R31" s="11"/>
      <c r="S31" s="11"/>
      <c r="T31" s="11"/>
      <c r="U31" s="11"/>
      <c r="V31" s="11"/>
    </row>
    <row r="32" spans="2:22" ht="19.5" customHeight="1">
      <c r="B32" s="22">
        <v>2549</v>
      </c>
      <c r="C32" s="46">
        <v>2994.91344</v>
      </c>
      <c r="D32" s="47">
        <f t="shared" si="2"/>
        <v>386.49031358885014</v>
      </c>
      <c r="E32" s="12">
        <v>1260.7</v>
      </c>
      <c r="F32" s="13">
        <v>1088.1</v>
      </c>
      <c r="G32" s="13">
        <v>1461.4</v>
      </c>
      <c r="H32" s="13">
        <v>1349.2</v>
      </c>
      <c r="I32" s="13">
        <v>1075.7</v>
      </c>
      <c r="J32" s="13" t="s">
        <v>1</v>
      </c>
      <c r="K32" s="13">
        <v>1356</v>
      </c>
      <c r="L32" s="13">
        <v>1403</v>
      </c>
      <c r="M32" s="14">
        <f t="shared" si="0"/>
        <v>1284.8714285714286</v>
      </c>
      <c r="N32" s="24">
        <f t="shared" si="1"/>
        <v>30.08007688509079</v>
      </c>
      <c r="O32" s="11"/>
      <c r="P32" s="11"/>
      <c r="Q32" s="11"/>
      <c r="R32" s="11"/>
      <c r="S32" s="11"/>
      <c r="T32" s="11"/>
      <c r="U32" s="11"/>
      <c r="V32" s="11"/>
    </row>
    <row r="33" spans="2:22" ht="19.5" customHeight="1">
      <c r="B33" s="22">
        <v>2550</v>
      </c>
      <c r="C33" s="46">
        <v>1268.37</v>
      </c>
      <c r="D33" s="47">
        <f t="shared" si="2"/>
        <v>163.68176538908247</v>
      </c>
      <c r="E33" s="12">
        <v>827</v>
      </c>
      <c r="F33" s="13">
        <v>665.4</v>
      </c>
      <c r="G33" s="13" t="s">
        <v>1</v>
      </c>
      <c r="H33" s="13">
        <v>1179.2</v>
      </c>
      <c r="I33" s="13">
        <v>1080.1</v>
      </c>
      <c r="J33" s="13">
        <v>1630</v>
      </c>
      <c r="K33" s="13">
        <v>932.1</v>
      </c>
      <c r="L33" s="13">
        <v>1046.2</v>
      </c>
      <c r="M33" s="14">
        <f t="shared" si="0"/>
        <v>1051.4285714285716</v>
      </c>
      <c r="N33" s="24">
        <f t="shared" si="1"/>
        <v>15.567559208200777</v>
      </c>
      <c r="O33" s="11"/>
      <c r="P33" s="11"/>
      <c r="Q33" s="11"/>
      <c r="R33" s="11"/>
      <c r="S33" s="11"/>
      <c r="T33" s="11"/>
      <c r="U33" s="11"/>
      <c r="V33" s="11"/>
    </row>
    <row r="34" spans="2:22" ht="19.5" customHeight="1">
      <c r="B34" s="22">
        <v>2551</v>
      </c>
      <c r="C34" s="46">
        <v>2027.13</v>
      </c>
      <c r="D34" s="47">
        <f t="shared" si="2"/>
        <v>261.5989159891599</v>
      </c>
      <c r="E34" s="12">
        <v>1624.7</v>
      </c>
      <c r="F34" s="13">
        <v>1208.3</v>
      </c>
      <c r="G34" s="13">
        <v>1248.9</v>
      </c>
      <c r="H34" s="13">
        <v>1220.7</v>
      </c>
      <c r="I34" s="13">
        <v>911.5</v>
      </c>
      <c r="J34" s="13" t="s">
        <v>1</v>
      </c>
      <c r="K34" s="13" t="s">
        <v>1</v>
      </c>
      <c r="L34" s="13">
        <v>1257.4</v>
      </c>
      <c r="M34" s="14">
        <f t="shared" si="0"/>
        <v>1245.25</v>
      </c>
      <c r="N34" s="24">
        <f t="shared" si="1"/>
        <v>21.0077427013981</v>
      </c>
      <c r="O34" s="11"/>
      <c r="P34" s="11"/>
      <c r="Q34" s="11"/>
      <c r="R34" s="11"/>
      <c r="S34" s="11"/>
      <c r="T34" s="11"/>
      <c r="U34" s="11"/>
      <c r="V34" s="11"/>
    </row>
    <row r="35" spans="2:22" ht="19.5" customHeight="1">
      <c r="B35" s="22">
        <v>2552</v>
      </c>
      <c r="C35" s="48">
        <v>985.11</v>
      </c>
      <c r="D35" s="47">
        <f t="shared" si="2"/>
        <v>127.12737127371274</v>
      </c>
      <c r="E35" s="12" t="s">
        <v>1</v>
      </c>
      <c r="F35" s="13">
        <v>677.6</v>
      </c>
      <c r="G35" s="13">
        <v>1407.4</v>
      </c>
      <c r="H35" s="13">
        <v>1061.5</v>
      </c>
      <c r="I35" s="13">
        <v>649.6</v>
      </c>
      <c r="J35" s="13">
        <v>1197.1</v>
      </c>
      <c r="K35" s="13">
        <v>920.5</v>
      </c>
      <c r="L35" s="13">
        <v>1170.1</v>
      </c>
      <c r="M35" s="15">
        <f t="shared" si="0"/>
        <v>1011.9714285714284</v>
      </c>
      <c r="N35" s="25">
        <f t="shared" si="1"/>
        <v>12.562347877071478</v>
      </c>
      <c r="O35" s="11"/>
      <c r="P35" s="11"/>
      <c r="Q35" s="11"/>
      <c r="R35" s="11"/>
      <c r="S35" s="11"/>
      <c r="T35" s="11"/>
      <c r="U35" s="11"/>
      <c r="V35" s="11"/>
    </row>
    <row r="36" spans="2:22" ht="19.5" customHeight="1">
      <c r="B36" s="22">
        <v>2553</v>
      </c>
      <c r="C36" s="46">
        <v>1645.2</v>
      </c>
      <c r="D36" s="47">
        <f t="shared" si="2"/>
        <v>212.31126596980255</v>
      </c>
      <c r="E36" s="12">
        <v>1377.3</v>
      </c>
      <c r="F36" s="13">
        <v>1146</v>
      </c>
      <c r="G36" s="13">
        <v>1254.1999999999998</v>
      </c>
      <c r="H36" s="13">
        <v>1357.7</v>
      </c>
      <c r="I36" s="13">
        <v>835.5</v>
      </c>
      <c r="J36" s="13">
        <v>656</v>
      </c>
      <c r="K36" s="13">
        <v>974.5</v>
      </c>
      <c r="L36" s="13">
        <v>1071.7</v>
      </c>
      <c r="M36" s="14">
        <f t="shared" si="0"/>
        <v>1084.1125</v>
      </c>
      <c r="N36" s="24">
        <f aca="true" t="shared" si="3" ref="N36:N43">D36*100/M36</f>
        <v>19.583877685185122</v>
      </c>
      <c r="O36" s="11"/>
      <c r="P36" s="11"/>
      <c r="Q36" s="11"/>
      <c r="R36" s="11"/>
      <c r="S36" s="11"/>
      <c r="T36" s="11"/>
      <c r="U36" s="11"/>
      <c r="V36" s="11"/>
    </row>
    <row r="37" spans="2:22" ht="19.5" customHeight="1">
      <c r="B37" s="22">
        <v>2554</v>
      </c>
      <c r="C37" s="49">
        <v>5147.016480000003</v>
      </c>
      <c r="D37" s="47">
        <f t="shared" si="2"/>
        <v>664.2168641114987</v>
      </c>
      <c r="E37" s="36">
        <v>1658</v>
      </c>
      <c r="F37" s="37">
        <v>1391.8</v>
      </c>
      <c r="G37" s="37">
        <v>1553.3</v>
      </c>
      <c r="H37" s="37">
        <v>1833.3000000000002</v>
      </c>
      <c r="I37" s="37">
        <v>1157</v>
      </c>
      <c r="J37" s="37">
        <v>1272.6</v>
      </c>
      <c r="K37" s="37">
        <v>1427.6</v>
      </c>
      <c r="L37" s="37">
        <v>1512.6</v>
      </c>
      <c r="M37" s="14">
        <f t="shared" si="0"/>
        <v>1475.775</v>
      </c>
      <c r="N37" s="24">
        <f t="shared" si="3"/>
        <v>45.00800353112762</v>
      </c>
      <c r="O37" s="11"/>
      <c r="P37" s="11"/>
      <c r="Q37" s="11"/>
      <c r="R37" s="11"/>
      <c r="S37" s="11"/>
      <c r="T37" s="11"/>
      <c r="U37" s="11"/>
      <c r="V37" s="11"/>
    </row>
    <row r="38" spans="2:22" ht="19.5" customHeight="1">
      <c r="B38" s="22">
        <v>2555</v>
      </c>
      <c r="C38" s="46">
        <v>2372.97</v>
      </c>
      <c r="D38" s="47">
        <f t="shared" si="2"/>
        <v>306.2291908633372</v>
      </c>
      <c r="E38" s="12">
        <v>1052.4</v>
      </c>
      <c r="F38" s="13">
        <v>911.8999999999999</v>
      </c>
      <c r="G38" s="13">
        <v>1241.6999999999998</v>
      </c>
      <c r="H38" s="13">
        <v>1611.4999999999998</v>
      </c>
      <c r="I38" s="13">
        <v>1064.2</v>
      </c>
      <c r="J38" s="13">
        <v>981.8</v>
      </c>
      <c r="K38" s="13">
        <v>1278.4999999999998</v>
      </c>
      <c r="L38" s="13">
        <v>1439.4</v>
      </c>
      <c r="M38" s="14">
        <f aca="true" t="shared" si="4" ref="M38:M43">AVERAGE(E38:L38)</f>
        <v>1197.675</v>
      </c>
      <c r="N38" s="24">
        <f t="shared" si="3"/>
        <v>25.56863847565802</v>
      </c>
      <c r="O38" s="11"/>
      <c r="P38" s="11"/>
      <c r="Q38" s="11"/>
      <c r="R38" s="11"/>
      <c r="S38" s="11"/>
      <c r="T38" s="11"/>
      <c r="U38" s="11"/>
      <c r="V38" s="11"/>
    </row>
    <row r="39" spans="2:22" ht="19.5" customHeight="1">
      <c r="B39" s="22">
        <v>2556</v>
      </c>
      <c r="C39" s="46">
        <v>1190.62</v>
      </c>
      <c r="D39" s="47">
        <f t="shared" si="2"/>
        <v>153.6482126726029</v>
      </c>
      <c r="E39" s="12"/>
      <c r="F39" s="13">
        <v>921.5</v>
      </c>
      <c r="G39" s="13">
        <v>765.5</v>
      </c>
      <c r="H39" s="13">
        <v>1188.3</v>
      </c>
      <c r="I39" s="13" t="s">
        <v>1</v>
      </c>
      <c r="J39" s="13"/>
      <c r="K39" s="13">
        <v>891.6999999999999</v>
      </c>
      <c r="L39" s="13">
        <v>1052.8</v>
      </c>
      <c r="M39" s="14">
        <f t="shared" si="4"/>
        <v>963.96</v>
      </c>
      <c r="N39" s="24">
        <f t="shared" si="3"/>
        <v>15.939272653699625</v>
      </c>
      <c r="O39" s="11"/>
      <c r="P39" s="11"/>
      <c r="Q39" s="11"/>
      <c r="R39" s="11"/>
      <c r="S39" s="11"/>
      <c r="T39" s="11"/>
      <c r="U39" s="11"/>
      <c r="V39" s="11"/>
    </row>
    <row r="40" spans="2:22" ht="19.5" customHeight="1">
      <c r="B40" s="22">
        <v>2557</v>
      </c>
      <c r="C40" s="49">
        <v>1844.93</v>
      </c>
      <c r="D40" s="47">
        <f t="shared" si="2"/>
        <v>238.08620467157053</v>
      </c>
      <c r="E40" s="58">
        <v>1124</v>
      </c>
      <c r="F40" s="37">
        <v>1386</v>
      </c>
      <c r="G40" s="37">
        <v>807.4</v>
      </c>
      <c r="H40" s="37">
        <v>1418.9999999999998</v>
      </c>
      <c r="I40" s="37">
        <v>1259.9</v>
      </c>
      <c r="J40" s="37"/>
      <c r="K40" s="37">
        <v>1168.4</v>
      </c>
      <c r="L40" s="37">
        <v>1118.6</v>
      </c>
      <c r="M40" s="14">
        <f t="shared" si="4"/>
        <v>1183.3285714285714</v>
      </c>
      <c r="N40" s="24">
        <f t="shared" si="3"/>
        <v>20.120041924124365</v>
      </c>
      <c r="O40" s="11"/>
      <c r="P40" s="11"/>
      <c r="Q40" s="11"/>
      <c r="R40" s="11"/>
      <c r="S40" s="11"/>
      <c r="T40" s="11"/>
      <c r="U40" s="11"/>
      <c r="V40" s="11"/>
    </row>
    <row r="41" spans="2:22" ht="19.5" customHeight="1">
      <c r="B41" s="22">
        <v>2558</v>
      </c>
      <c r="C41" s="49">
        <v>701.0997120000002</v>
      </c>
      <c r="D41" s="47">
        <f t="shared" si="2"/>
        <v>90.47615331010455</v>
      </c>
      <c r="E41" s="36"/>
      <c r="F41" s="59">
        <v>940.5</v>
      </c>
      <c r="G41" s="37"/>
      <c r="H41" s="37">
        <v>1346.7</v>
      </c>
      <c r="I41" s="59">
        <v>930.3</v>
      </c>
      <c r="J41" s="37"/>
      <c r="K41" s="37"/>
      <c r="L41" s="37">
        <v>856</v>
      </c>
      <c r="M41" s="14">
        <f t="shared" si="4"/>
        <v>1018.375</v>
      </c>
      <c r="N41" s="24">
        <f t="shared" si="3"/>
        <v>8.884365121895623</v>
      </c>
      <c r="O41" s="11"/>
      <c r="P41" s="11"/>
      <c r="Q41" s="11"/>
      <c r="R41" s="11"/>
      <c r="S41" s="11"/>
      <c r="T41" s="11"/>
      <c r="U41" s="11"/>
      <c r="V41" s="11"/>
    </row>
    <row r="42" spans="2:22" ht="19.5" customHeight="1">
      <c r="B42" s="22">
        <v>2559</v>
      </c>
      <c r="C42" s="46">
        <v>1962.1</v>
      </c>
      <c r="D42" s="47">
        <f t="shared" si="2"/>
        <v>253.20686540198736</v>
      </c>
      <c r="E42" s="36"/>
      <c r="F42" s="59">
        <v>1170.4</v>
      </c>
      <c r="G42" s="37"/>
      <c r="H42" s="37">
        <v>1240.2</v>
      </c>
      <c r="I42" s="59">
        <v>1290.6</v>
      </c>
      <c r="J42" s="37"/>
      <c r="K42" s="37"/>
      <c r="L42" s="37">
        <v>1412.7</v>
      </c>
      <c r="M42" s="14">
        <f t="shared" si="4"/>
        <v>1278.4750000000001</v>
      </c>
      <c r="N42" s="24">
        <f t="shared" si="3"/>
        <v>19.805382616162795</v>
      </c>
      <c r="O42" s="11"/>
      <c r="P42" s="11"/>
      <c r="Q42" s="11"/>
      <c r="R42" s="11"/>
      <c r="S42" s="11"/>
      <c r="T42" s="11"/>
      <c r="U42" s="11"/>
      <c r="V42" s="11"/>
    </row>
    <row r="43" spans="2:22" ht="19.5" customHeight="1">
      <c r="B43" s="22">
        <v>2560</v>
      </c>
      <c r="C43" s="49">
        <v>2784.6</v>
      </c>
      <c r="D43" s="50">
        <f t="shared" si="2"/>
        <v>359.349593495935</v>
      </c>
      <c r="E43" s="36">
        <v>770</v>
      </c>
      <c r="F43" s="59">
        <v>1431.5</v>
      </c>
      <c r="G43" s="37"/>
      <c r="H43" s="37">
        <v>1643.1</v>
      </c>
      <c r="I43" s="59">
        <v>1330.4</v>
      </c>
      <c r="J43" s="37"/>
      <c r="K43" s="37"/>
      <c r="L43" s="37">
        <v>1372.4</v>
      </c>
      <c r="M43" s="14">
        <f t="shared" si="4"/>
        <v>1309.48</v>
      </c>
      <c r="N43" s="39">
        <f t="shared" si="3"/>
        <v>27.442159750124855</v>
      </c>
      <c r="O43" s="11"/>
      <c r="P43" s="11"/>
      <c r="Q43" s="11"/>
      <c r="R43" s="11"/>
      <c r="S43" s="11"/>
      <c r="T43" s="11"/>
      <c r="U43" s="11"/>
      <c r="V43" s="11"/>
    </row>
    <row r="44" spans="2:22" ht="19.5" customHeight="1">
      <c r="B44" s="42"/>
      <c r="C44" s="49"/>
      <c r="D44" s="50"/>
      <c r="E44" s="36"/>
      <c r="F44" s="59"/>
      <c r="G44" s="37"/>
      <c r="H44" s="37"/>
      <c r="I44" s="59"/>
      <c r="J44" s="37"/>
      <c r="K44" s="37"/>
      <c r="L44" s="37"/>
      <c r="M44" s="38"/>
      <c r="N44" s="39"/>
      <c r="O44" s="11"/>
      <c r="P44" s="11"/>
      <c r="Q44" s="11"/>
      <c r="R44" s="11"/>
      <c r="S44" s="11"/>
      <c r="T44" s="11"/>
      <c r="U44" s="11"/>
      <c r="V44" s="11"/>
    </row>
    <row r="45" spans="2:22" ht="19.5" customHeight="1">
      <c r="B45" s="42"/>
      <c r="C45" s="49"/>
      <c r="D45" s="50"/>
      <c r="E45" s="36"/>
      <c r="F45" s="37"/>
      <c r="G45" s="37"/>
      <c r="H45" s="37"/>
      <c r="I45" s="37"/>
      <c r="J45" s="37"/>
      <c r="K45" s="37"/>
      <c r="L45" s="37"/>
      <c r="M45" s="38"/>
      <c r="N45" s="39"/>
      <c r="O45" s="11"/>
      <c r="P45" s="11"/>
      <c r="Q45" s="11"/>
      <c r="R45" s="11"/>
      <c r="S45" s="11"/>
      <c r="T45" s="11"/>
      <c r="U45" s="11"/>
      <c r="V45" s="11"/>
    </row>
    <row r="46" spans="2:22" ht="19.5" customHeight="1">
      <c r="B46" s="26" t="s">
        <v>5</v>
      </c>
      <c r="C46" s="51">
        <f>SUM(C5:C45)/37</f>
        <v>1857.3401684324328</v>
      </c>
      <c r="D46" s="52">
        <f>AVERAGE(D5:D45)</f>
        <v>227.39604525315093</v>
      </c>
      <c r="E46" s="27"/>
      <c r="F46" s="28"/>
      <c r="G46" s="28"/>
      <c r="H46" s="28"/>
      <c r="I46" s="28"/>
      <c r="J46" s="28"/>
      <c r="K46" s="28"/>
      <c r="L46" s="28"/>
      <c r="M46" s="29">
        <f>AVERAGE(M5:M45)</f>
        <v>1138.625570818071</v>
      </c>
      <c r="N46" s="30">
        <f>D46*100/M46</f>
        <v>19.97109946246624</v>
      </c>
      <c r="O46" s="11"/>
      <c r="P46" s="11"/>
      <c r="Q46" s="11"/>
      <c r="R46" s="11"/>
      <c r="S46" s="11"/>
      <c r="T46" s="11"/>
      <c r="U46" s="11"/>
      <c r="V46" s="11"/>
    </row>
    <row r="47" spans="2:22" ht="19.5" customHeight="1">
      <c r="B47" s="16"/>
      <c r="C47" s="17"/>
      <c r="D47" s="2"/>
      <c r="I47" s="19"/>
      <c r="J47" s="1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2:22" ht="19.5" customHeight="1">
      <c r="B48" s="16"/>
      <c r="C48" s="17"/>
      <c r="D48" s="2"/>
      <c r="I48" s="19"/>
      <c r="J48" s="1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2:22" ht="19.5" customHeight="1">
      <c r="B49" s="16"/>
      <c r="C49" s="5"/>
      <c r="D49" s="2"/>
      <c r="I49" s="19"/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2:22" ht="19.5" customHeight="1">
      <c r="B50" s="16"/>
      <c r="C50" s="16"/>
      <c r="D50" s="2"/>
      <c r="I50" s="19"/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2:22" ht="19.5" customHeight="1">
      <c r="B51" s="18" t="s">
        <v>7</v>
      </c>
      <c r="C51" s="19"/>
      <c r="D51" s="19"/>
      <c r="E51" s="19"/>
      <c r="F51" s="19"/>
      <c r="G51" s="20"/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2:22" ht="19.5" customHeight="1">
      <c r="B52" s="18" t="s">
        <v>25</v>
      </c>
      <c r="C52" s="19"/>
      <c r="D52" s="19"/>
      <c r="E52" s="19"/>
      <c r="F52" s="40">
        <v>7749</v>
      </c>
      <c r="G52" s="19" t="s">
        <v>16</v>
      </c>
      <c r="H52" s="20" t="s">
        <v>17</v>
      </c>
      <c r="I52" s="20"/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2:22" ht="19.5" customHeight="1">
      <c r="B53" s="18" t="s">
        <v>18</v>
      </c>
      <c r="C53" s="19"/>
      <c r="D53" s="19"/>
      <c r="E53" s="19"/>
      <c r="F53" s="41">
        <f>C46</f>
        <v>1857.3401684324328</v>
      </c>
      <c r="G53" s="20" t="s">
        <v>6</v>
      </c>
      <c r="H53" s="20" t="s">
        <v>19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2:22" ht="19.5" customHeight="1">
      <c r="B54" s="18" t="s">
        <v>20</v>
      </c>
      <c r="C54" s="19"/>
      <c r="D54" s="19"/>
      <c r="E54" s="19"/>
      <c r="F54" s="41">
        <f>D46</f>
        <v>227.39604525315093</v>
      </c>
      <c r="G54" s="20" t="s">
        <v>4</v>
      </c>
      <c r="H54" s="20" t="s">
        <v>21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2:22" ht="19.5" customHeight="1">
      <c r="B55" s="18" t="s">
        <v>22</v>
      </c>
      <c r="C55" s="19"/>
      <c r="D55" s="19"/>
      <c r="E55" s="19"/>
      <c r="F55" s="41">
        <f>M46</f>
        <v>1138.625570818071</v>
      </c>
      <c r="G55" s="20" t="s">
        <v>4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2:22" ht="19.5" customHeight="1">
      <c r="B56" s="18" t="s">
        <v>23</v>
      </c>
      <c r="C56" s="19"/>
      <c r="D56" s="19"/>
      <c r="E56" s="19"/>
      <c r="F56" s="20">
        <f>D46*100/M46</f>
        <v>19.97109946246624</v>
      </c>
      <c r="G56" s="20" t="s">
        <v>24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mergeCells count="3">
    <mergeCell ref="B1:N1"/>
    <mergeCell ref="B2:B4"/>
    <mergeCell ref="E2:M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2018-06-27T06:43:30Z</dcterms:modified>
  <cp:category/>
  <cp:version/>
  <cp:contentType/>
  <cp:contentStatus/>
</cp:coreProperties>
</file>