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<sst xmlns="http://schemas.openxmlformats.org/spreadsheetml/2006/main" count="23" uniqueCount="23">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</sst>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1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0" fontId="21" fillId="18" borderId="20" xfId="46" applyFont="1" applyFill="1" applyBorder="1" applyAlignment="1">
      <alignment horizontal="center" vertical="center"/>
      <protection/>
    </xf>
    <xf numFmtId="0" fontId="21" fillId="18" borderId="21" xfId="46" applyFont="1" applyFill="1" applyBorder="1" applyAlignment="1">
      <alignment horizontal="center" vertical="center"/>
      <protection/>
    </xf>
    <xf numFmtId="2" fontId="21" fillId="7" borderId="20" xfId="46" applyNumberFormat="1" applyFont="1" applyFill="1" applyBorder="1" applyAlignment="1">
      <alignment horizontal="center" vertical="center"/>
      <protection/>
    </xf>
    <xf numFmtId="2" fontId="21" fillId="7" borderId="21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บ้านน้ำโค้ง อ.เมือง จ.แพร่</a:t>
            </a:r>
          </a:p>
        </c:rich>
      </c:tx>
      <c:layout>
        <c:manualLayout>
          <c:xMode val="factor"/>
          <c:yMode val="factor"/>
          <c:x val="-0.016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Y.1C'!$A$5:$A$29</c:f>
              <c:numCache>
                <c:ptCount val="2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</c:numCache>
            </c:numRef>
          </c:cat>
          <c:val>
            <c:numRef>
              <c:f>'ตะกอน- Y.1C'!$N$5:$N$29</c:f>
              <c:numCache>
                <c:ptCount val="25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902322.08</c:v>
                </c:pt>
                <c:pt idx="21">
                  <c:v>580459.97</c:v>
                </c:pt>
                <c:pt idx="22">
                  <c:v>350644.68</c:v>
                </c:pt>
                <c:pt idx="23">
                  <c:v>296136.04000000004</c:v>
                </c:pt>
                <c:pt idx="24">
                  <c:v>206840.71164714126</c:v>
                </c:pt>
              </c:numCache>
            </c:numRef>
          </c:val>
        </c:ser>
        <c:gapWidth val="50"/>
        <c:axId val="55786452"/>
        <c:axId val="3231602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685,567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Y.1C'!$A$5:$A$28</c:f>
              <c:numCache>
                <c:ptCount val="24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</c:numCache>
            </c:numRef>
          </c:cat>
          <c:val>
            <c:numRef>
              <c:f>'ตะกอน- Y.1C'!$P$5:$P$28</c:f>
              <c:numCache>
                <c:ptCount val="24"/>
                <c:pt idx="0">
                  <c:v>685567.0191666667</c:v>
                </c:pt>
                <c:pt idx="1">
                  <c:v>685567.0191666667</c:v>
                </c:pt>
                <c:pt idx="2">
                  <c:v>685567.0191666667</c:v>
                </c:pt>
                <c:pt idx="3">
                  <c:v>685567.0191666667</c:v>
                </c:pt>
                <c:pt idx="4">
                  <c:v>685567.0191666667</c:v>
                </c:pt>
                <c:pt idx="5">
                  <c:v>685567.0191666667</c:v>
                </c:pt>
                <c:pt idx="6">
                  <c:v>685567.0191666667</c:v>
                </c:pt>
                <c:pt idx="7">
                  <c:v>685567.0191666667</c:v>
                </c:pt>
                <c:pt idx="8">
                  <c:v>685567.0191666667</c:v>
                </c:pt>
                <c:pt idx="9">
                  <c:v>685567.0191666667</c:v>
                </c:pt>
                <c:pt idx="10">
                  <c:v>685567.0191666667</c:v>
                </c:pt>
                <c:pt idx="11">
                  <c:v>685567.0191666667</c:v>
                </c:pt>
                <c:pt idx="12">
                  <c:v>685567.0191666667</c:v>
                </c:pt>
                <c:pt idx="13">
                  <c:v>685567.0191666667</c:v>
                </c:pt>
                <c:pt idx="14">
                  <c:v>685567.0191666667</c:v>
                </c:pt>
                <c:pt idx="15">
                  <c:v>685567.0191666667</c:v>
                </c:pt>
                <c:pt idx="16">
                  <c:v>685567.0191666667</c:v>
                </c:pt>
                <c:pt idx="17">
                  <c:v>685567.0191666667</c:v>
                </c:pt>
                <c:pt idx="18">
                  <c:v>685567.0191666667</c:v>
                </c:pt>
                <c:pt idx="19">
                  <c:v>685567.0191666667</c:v>
                </c:pt>
                <c:pt idx="20">
                  <c:v>685567.0191666667</c:v>
                </c:pt>
                <c:pt idx="21">
                  <c:v>685567.0191666667</c:v>
                </c:pt>
                <c:pt idx="22">
                  <c:v>685567.0191666667</c:v>
                </c:pt>
                <c:pt idx="23">
                  <c:v>685567.0191666667</c:v>
                </c:pt>
              </c:numCache>
            </c:numRef>
          </c:val>
          <c:smooth val="0"/>
        </c:ser>
        <c:axId val="55786452"/>
        <c:axId val="32316021"/>
      </c:lineChart>
      <c:catAx>
        <c:axId val="5578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32316021"/>
        <c:crosses val="autoZero"/>
        <c:auto val="1"/>
        <c:lblOffset val="100"/>
        <c:tickLblSkip val="1"/>
        <c:noMultiLvlLbl val="0"/>
      </c:catAx>
      <c:valAx>
        <c:axId val="32316021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55786452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675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16">
      <selection activeCell="B29" sqref="B29:L29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1.281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.75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3" t="s">
        <v>19</v>
      </c>
    </row>
    <row r="4" spans="1:16" ht="21.75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3" t="s">
        <v>20</v>
      </c>
    </row>
    <row r="5" spans="1:16" ht="21.75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N34</f>
        <v>685567.0191666667</v>
      </c>
    </row>
    <row r="6" spans="1:16" ht="21.75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685567.0191666667</v>
      </c>
    </row>
    <row r="7" spans="1:16" ht="21.75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8">P6</f>
        <v>685567.0191666667</v>
      </c>
    </row>
    <row r="8" spans="1:16" ht="21.75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685567.0191666667</v>
      </c>
    </row>
    <row r="9" spans="1:16" ht="21.75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685567.0191666667</v>
      </c>
    </row>
    <row r="10" spans="1:16" ht="21.75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685567.0191666667</v>
      </c>
    </row>
    <row r="11" spans="1:16" ht="21.75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685567.0191666667</v>
      </c>
    </row>
    <row r="12" spans="1:16" ht="21.75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685567.0191666667</v>
      </c>
    </row>
    <row r="13" spans="1:16" ht="21.75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685567.0191666667</v>
      </c>
    </row>
    <row r="14" spans="1:16" ht="21.75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685567.0191666667</v>
      </c>
    </row>
    <row r="15" spans="1:16" ht="21.75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685567.0191666667</v>
      </c>
    </row>
    <row r="16" spans="1:16" ht="21.75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685567.0191666667</v>
      </c>
    </row>
    <row r="17" spans="1:16" ht="21.75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685567.0191666667</v>
      </c>
    </row>
    <row r="18" spans="1:16" ht="21.75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685567.0191666667</v>
      </c>
    </row>
    <row r="19" spans="1:16" ht="21.75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685567.0191666667</v>
      </c>
    </row>
    <row r="20" spans="1:16" ht="21.75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685567.0191666667</v>
      </c>
    </row>
    <row r="21" spans="1:16" ht="21.75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685567.0191666667</v>
      </c>
    </row>
    <row r="22" spans="1:16" ht="21.75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685567.0191666667</v>
      </c>
    </row>
    <row r="23" spans="1:16" ht="21.75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685567.0191666667</v>
      </c>
    </row>
    <row r="24" spans="1:16" ht="21.75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685567.0191666667</v>
      </c>
    </row>
    <row r="25" spans="1:16" ht="21.75">
      <c r="A25" s="10">
        <v>2560</v>
      </c>
      <c r="B25" s="19">
        <v>3061.03</v>
      </c>
      <c r="C25" s="19">
        <v>11773.71</v>
      </c>
      <c r="D25" s="19">
        <v>10319.72</v>
      </c>
      <c r="E25" s="19">
        <v>229686.78</v>
      </c>
      <c r="F25" s="19">
        <v>103865.1</v>
      </c>
      <c r="G25" s="19">
        <v>246154.81</v>
      </c>
      <c r="H25" s="19">
        <v>273281.25</v>
      </c>
      <c r="I25" s="19">
        <v>19400.39</v>
      </c>
      <c r="J25" s="19">
        <v>2940.08</v>
      </c>
      <c r="K25" s="19">
        <v>1109.36</v>
      </c>
      <c r="L25" s="19">
        <v>209.81</v>
      </c>
      <c r="M25" s="19">
        <v>520.04</v>
      </c>
      <c r="N25" s="14">
        <f>SUM(B25:M25)</f>
        <v>902322.08</v>
      </c>
      <c r="P25" s="24">
        <f t="shared" si="0"/>
        <v>685567.0191666667</v>
      </c>
    </row>
    <row r="26" spans="1:16" ht="21.75">
      <c r="A26" s="10">
        <v>2561</v>
      </c>
      <c r="B26" s="19">
        <v>6488.54</v>
      </c>
      <c r="C26" s="19">
        <v>11881.73</v>
      </c>
      <c r="D26" s="19">
        <v>9788.56</v>
      </c>
      <c r="E26" s="19">
        <v>114839.03</v>
      </c>
      <c r="F26" s="19">
        <v>205224.6</v>
      </c>
      <c r="G26" s="19">
        <v>183530.03</v>
      </c>
      <c r="H26" s="19">
        <v>40246.79</v>
      </c>
      <c r="I26" s="19">
        <v>6511.56</v>
      </c>
      <c r="J26" s="19">
        <v>971.35</v>
      </c>
      <c r="K26" s="19">
        <v>719.39</v>
      </c>
      <c r="L26" s="19">
        <v>163.95</v>
      </c>
      <c r="M26" s="19">
        <v>94.44</v>
      </c>
      <c r="N26" s="14">
        <f>SUM(B26:M26)</f>
        <v>580459.97</v>
      </c>
      <c r="P26" s="24">
        <f t="shared" si="0"/>
        <v>685567.0191666667</v>
      </c>
    </row>
    <row r="27" spans="1:16" ht="21.75">
      <c r="A27" s="10">
        <v>2562</v>
      </c>
      <c r="B27" s="19">
        <v>102.53</v>
      </c>
      <c r="C27" s="19">
        <v>268.12</v>
      </c>
      <c r="D27" s="19">
        <v>515.75</v>
      </c>
      <c r="E27" s="19">
        <v>63.23</v>
      </c>
      <c r="F27" s="19">
        <v>210850.18</v>
      </c>
      <c r="G27" s="19">
        <v>133403.7</v>
      </c>
      <c r="H27" s="19">
        <v>4043.41</v>
      </c>
      <c r="I27" s="19">
        <v>1074.48</v>
      </c>
      <c r="J27" s="19">
        <v>246.76</v>
      </c>
      <c r="K27" s="19">
        <v>50.15</v>
      </c>
      <c r="L27" s="19">
        <v>18.36</v>
      </c>
      <c r="M27" s="19">
        <v>8.01</v>
      </c>
      <c r="N27" s="14">
        <f>SUM(B27:M27)</f>
        <v>350644.68</v>
      </c>
      <c r="P27" s="24">
        <f t="shared" si="0"/>
        <v>685567.0191666667</v>
      </c>
    </row>
    <row r="28" spans="1:16" ht="21.75">
      <c r="A28" s="10">
        <v>2563</v>
      </c>
      <c r="B28" s="19">
        <v>57.09</v>
      </c>
      <c r="C28" s="19">
        <v>212.13</v>
      </c>
      <c r="D28" s="19">
        <v>375.4</v>
      </c>
      <c r="E28" s="19">
        <v>298.23</v>
      </c>
      <c r="F28" s="19">
        <v>237444.24</v>
      </c>
      <c r="G28" s="19">
        <v>41568.79</v>
      </c>
      <c r="H28" s="19">
        <v>13516.45</v>
      </c>
      <c r="I28" s="19">
        <v>1771.91</v>
      </c>
      <c r="J28" s="19">
        <v>183.39</v>
      </c>
      <c r="K28" s="19">
        <v>147.53</v>
      </c>
      <c r="L28" s="19">
        <v>303.75</v>
      </c>
      <c r="M28" s="19">
        <v>257.13</v>
      </c>
      <c r="N28" s="14">
        <f>SUM(B28:M28)</f>
        <v>296136.04000000004</v>
      </c>
      <c r="P28" s="24">
        <f t="shared" si="0"/>
        <v>685567.0191666667</v>
      </c>
    </row>
    <row r="29" spans="1:16" ht="21.75">
      <c r="A29" s="27">
        <v>2564</v>
      </c>
      <c r="B29" s="28">
        <v>2069.8017221974205</v>
      </c>
      <c r="C29" s="28">
        <v>6589.615739620635</v>
      </c>
      <c r="D29" s="28">
        <v>9710.924691786422</v>
      </c>
      <c r="E29" s="28">
        <v>7127.858184764767</v>
      </c>
      <c r="F29" s="28">
        <v>31963.936031488764</v>
      </c>
      <c r="G29" s="28">
        <v>43261.93464122944</v>
      </c>
      <c r="H29" s="28">
        <v>92070.31391292167</v>
      </c>
      <c r="I29" s="28">
        <v>13297.406039595864</v>
      </c>
      <c r="J29" s="28">
        <v>345.15892920259284</v>
      </c>
      <c r="K29" s="28">
        <v>218.54368363834882</v>
      </c>
      <c r="L29" s="28">
        <v>185.21807069531948</v>
      </c>
      <c r="M29" s="28"/>
      <c r="N29" s="29">
        <f>SUM(B29:M29)</f>
        <v>206840.71164714126</v>
      </c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4" ht="21.75">
      <c r="A32" s="1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6"/>
    </row>
    <row r="33" spans="1:14" ht="21.75">
      <c r="A33" s="12" t="s">
        <v>16</v>
      </c>
      <c r="B33" s="22">
        <f>MAX(B5:B28)</f>
        <v>6488.54</v>
      </c>
      <c r="C33" s="22">
        <f aca="true" t="shared" si="1" ref="C33:M33">MAX(C5:C28)</f>
        <v>136646.35</v>
      </c>
      <c r="D33" s="22">
        <f t="shared" si="1"/>
        <v>363866.29</v>
      </c>
      <c r="E33" s="22">
        <f t="shared" si="1"/>
        <v>229686.78</v>
      </c>
      <c r="F33" s="22">
        <f t="shared" si="1"/>
        <v>1308445.65</v>
      </c>
      <c r="G33" s="22">
        <f t="shared" si="1"/>
        <v>1341554.93</v>
      </c>
      <c r="H33" s="22">
        <f t="shared" si="1"/>
        <v>273281.25</v>
      </c>
      <c r="I33" s="22">
        <f t="shared" si="1"/>
        <v>62148.74</v>
      </c>
      <c r="J33" s="22">
        <f t="shared" si="1"/>
        <v>16513</v>
      </c>
      <c r="K33" s="22">
        <f t="shared" si="1"/>
        <v>16920.12</v>
      </c>
      <c r="L33" s="22">
        <f t="shared" si="1"/>
        <v>11803.06</v>
      </c>
      <c r="M33" s="22">
        <f t="shared" si="1"/>
        <v>14189.07</v>
      </c>
      <c r="N33" s="26">
        <f>MAX(N5:N28)</f>
        <v>2629535.56</v>
      </c>
    </row>
    <row r="34" spans="1:14" ht="21.75">
      <c r="A34" s="12" t="s">
        <v>14</v>
      </c>
      <c r="B34" s="22">
        <f>AVERAGE(B5:B28)</f>
        <v>2091.247083333333</v>
      </c>
      <c r="C34" s="22">
        <f aca="true" t="shared" si="2" ref="C34:M34">AVERAGE(C5:C28)</f>
        <v>20247.270416666666</v>
      </c>
      <c r="D34" s="22">
        <f t="shared" si="2"/>
        <v>32983.33833333334</v>
      </c>
      <c r="E34" s="22">
        <f t="shared" si="2"/>
        <v>49784.35166666666</v>
      </c>
      <c r="F34" s="22">
        <f t="shared" si="2"/>
        <v>205731.75999999998</v>
      </c>
      <c r="G34" s="22">
        <f t="shared" si="2"/>
        <v>281789.17624999996</v>
      </c>
      <c r="H34" s="22">
        <f t="shared" si="2"/>
        <v>70463.54333333332</v>
      </c>
      <c r="I34" s="22">
        <f t="shared" si="2"/>
        <v>14819.106666666667</v>
      </c>
      <c r="J34" s="22">
        <f t="shared" si="2"/>
        <v>3390.5300000000007</v>
      </c>
      <c r="K34" s="22">
        <f t="shared" si="2"/>
        <v>1548.4241666666667</v>
      </c>
      <c r="L34" s="22">
        <f t="shared" si="2"/>
        <v>1063.3804166666669</v>
      </c>
      <c r="M34" s="22">
        <f t="shared" si="2"/>
        <v>1654.890833333333</v>
      </c>
      <c r="N34" s="17">
        <f>SUM(B34:M34)</f>
        <v>685567.0191666667</v>
      </c>
    </row>
    <row r="35" spans="1:14" ht="21.75">
      <c r="A35" s="12" t="s">
        <v>15</v>
      </c>
      <c r="B35" s="22">
        <f>MIN(B5:B28)</f>
        <v>7.58</v>
      </c>
      <c r="C35" s="22">
        <f aca="true" t="shared" si="3" ref="C35:M35">MIN(C5:C28)</f>
        <v>212.13</v>
      </c>
      <c r="D35" s="22">
        <f t="shared" si="3"/>
        <v>27.15</v>
      </c>
      <c r="E35" s="22">
        <f t="shared" si="3"/>
        <v>63.23</v>
      </c>
      <c r="F35" s="22">
        <f t="shared" si="3"/>
        <v>9445</v>
      </c>
      <c r="G35" s="22">
        <f t="shared" si="3"/>
        <v>36514.64</v>
      </c>
      <c r="H35" s="22">
        <f t="shared" si="3"/>
        <v>4043.41</v>
      </c>
      <c r="I35" s="22">
        <f t="shared" si="3"/>
        <v>1074.48</v>
      </c>
      <c r="J35" s="22">
        <f t="shared" si="3"/>
        <v>183.39</v>
      </c>
      <c r="K35" s="22">
        <f t="shared" si="3"/>
        <v>50.15</v>
      </c>
      <c r="L35" s="22">
        <f t="shared" si="3"/>
        <v>18.36</v>
      </c>
      <c r="M35" s="22">
        <f t="shared" si="3"/>
        <v>0</v>
      </c>
      <c r="N35" s="26">
        <f>MIN(N5:N28)</f>
        <v>86679.9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2022-03-16T08:20:23Z</dcterms:modified>
  <cp:category/>
  <cp:version/>
  <cp:contentType/>
  <cp:contentStatus/>
</cp:coreProperties>
</file>