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Y.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<sst xmlns="http://schemas.openxmlformats.org/spreadsheetml/2006/main" count="50" uniqueCount="25">
  <si>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</si>
  <si>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</si>
  <si>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</si>
  <si>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</si>
  <si>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</si>
  <si>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</si>
  <si>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</si>
  <si>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</si>
  <si>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</si>
  <si>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</si>
  <si>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</si>
  <si>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</si>
  <si>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</si>
  <si>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</si>
  <si>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</si>
  <si>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</si>
  <si>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</si>
  <si>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</si>
  <si>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</si>
  <si>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</si>
  <si>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</si>
  <si>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</si>
  <si>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</si>
  <si>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Y.20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</si>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</sst>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2" fontId="25" fillId="0" borderId="19" xfId="0" applyNumberFormat="1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2" fontId="25" fillId="0" borderId="23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1" fontId="24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Y.20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แม่น้ำยม อ.สอง จ.แพร่</a:t>
            </a:r>
          </a:p>
        </c:rich>
      </c:tx>
      <c:layout>
        <c:manualLayout>
          <c:xMode val="factor"/>
          <c:yMode val="factor"/>
          <c:x val="0.012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'Y.20'!$D$36:$O$36</c:f>
              <c:numCache/>
            </c:numRef>
          </c:xVal>
          <c:yVal>
            <c:numRef>
              <c:f>'Y.20'!$D$37:$O$37</c:f>
              <c:numCache/>
            </c:numRef>
          </c:yVal>
          <c:smooth val="0"/>
        </c:ser>
        <c:axId val="39297279"/>
        <c:axId val="18131192"/>
      </c:scatterChart>
      <c:valAx>
        <c:axId val="3929727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8131192"/>
        <c:crossesAt val="1"/>
        <c:crossBetween val="midCat"/>
        <c:dispUnits/>
        <c:majorUnit val="10"/>
      </c:valAx>
      <c:valAx>
        <c:axId val="1813119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92972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5" sqref="T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3" t="s">
        <v>23</v>
      </c>
      <c r="B3" s="104"/>
      <c r="C3" s="104"/>
      <c r="D3" s="105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COUNT(J41:J92)</f>
        <v>51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6" t="s">
        <v>19</v>
      </c>
      <c r="B4" s="107"/>
      <c r="C4" s="107"/>
      <c r="D4" s="108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AVERAGE(J41:J92)</f>
        <v>7.289607843137255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8" t="s">
        <v>1</v>
      </c>
      <c r="B5" s="99" t="s">
        <v>22</v>
      </c>
      <c r="C5" s="98" t="s">
        <v>1</v>
      </c>
      <c r="D5" s="9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(VAR(J41:J92))</f>
        <v>3.4603478431372787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5">
        <f>I41</f>
        <v>2515</v>
      </c>
      <c r="B6" s="96">
        <f>J41</f>
        <v>7.909999999999997</v>
      </c>
      <c r="C6" s="100">
        <f>I70</f>
        <v>2544</v>
      </c>
      <c r="D6" s="97">
        <f>J70</f>
        <v>8.969999999999999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STDEV(J41:J92)</f>
        <v>1.860201022238532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9">
        <f aca="true" t="shared" si="0" ref="A7:A34">I42</f>
        <v>2516</v>
      </c>
      <c r="B7" s="90">
        <f aca="true" t="shared" si="1" ref="B7:B34">J42</f>
        <v>10.780000000000001</v>
      </c>
      <c r="C7" s="101">
        <f aca="true" t="shared" si="2" ref="C7:C13">I71</f>
        <v>2545</v>
      </c>
      <c r="D7" s="91">
        <f aca="true" t="shared" si="3" ref="D7:D27">J71</f>
        <v>8.009999999999991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9">
        <f t="shared" si="0"/>
        <v>2517</v>
      </c>
      <c r="B8" s="90">
        <f t="shared" si="1"/>
        <v>8.189999999999998</v>
      </c>
      <c r="C8" s="101">
        <f t="shared" si="2"/>
        <v>2546</v>
      </c>
      <c r="D8" s="91">
        <f t="shared" si="3"/>
        <v>9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9">
        <f t="shared" si="0"/>
        <v>2518</v>
      </c>
      <c r="B9" s="90">
        <f t="shared" si="1"/>
        <v>6.939999999999998</v>
      </c>
      <c r="C9" s="101">
        <f t="shared" si="2"/>
        <v>2547</v>
      </c>
      <c r="D9" s="91">
        <f t="shared" si="3"/>
        <v>7.610000000000014</v>
      </c>
      <c r="E9" s="36"/>
      <c r="F9" s="36"/>
      <c r="U9" t="s">
        <v>15</v>
      </c>
      <c r="V9" s="14">
        <f>+B80</f>
        <v>0.548947</v>
      </c>
      <c r="X9" s="10">
        <f aca="true" t="shared" si="4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9">
        <f t="shared" si="0"/>
        <v>2519</v>
      </c>
      <c r="B10" s="90">
        <f t="shared" si="1"/>
        <v>7.27000000000001</v>
      </c>
      <c r="C10" s="101">
        <f t="shared" si="2"/>
        <v>2548</v>
      </c>
      <c r="D10" s="91">
        <f t="shared" si="3"/>
        <v>7.8799999999999955</v>
      </c>
      <c r="E10" s="35"/>
      <c r="F10" s="7"/>
      <c r="U10" t="s">
        <v>16</v>
      </c>
      <c r="V10" s="14">
        <f>+B81</f>
        <v>1.162257</v>
      </c>
      <c r="X10" s="10">
        <f t="shared" si="4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9">
        <f t="shared" si="0"/>
        <v>2520</v>
      </c>
      <c r="B11" s="90">
        <f t="shared" si="1"/>
        <v>6.8300000000000125</v>
      </c>
      <c r="C11" s="101">
        <f t="shared" si="2"/>
        <v>2549</v>
      </c>
      <c r="D11" s="91">
        <f t="shared" si="3"/>
        <v>8.180000000000007</v>
      </c>
      <c r="E11" s="32"/>
      <c r="F11" s="33"/>
      <c r="X11" s="10">
        <f t="shared" si="4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9">
        <f t="shared" si="0"/>
        <v>2521</v>
      </c>
      <c r="B12" s="90">
        <f t="shared" si="1"/>
        <v>8.129999999999995</v>
      </c>
      <c r="C12" s="101">
        <f t="shared" si="2"/>
        <v>2550</v>
      </c>
      <c r="D12" s="91">
        <f t="shared" si="3"/>
        <v>5.4199999999999875</v>
      </c>
      <c r="E12" s="32"/>
      <c r="F12" s="33"/>
      <c r="X12" s="10">
        <f t="shared" si="4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9">
        <f t="shared" si="0"/>
        <v>2522</v>
      </c>
      <c r="B13" s="90">
        <f t="shared" si="1"/>
        <v>4.22999999999999</v>
      </c>
      <c r="C13" s="101">
        <f t="shared" si="2"/>
        <v>2551</v>
      </c>
      <c r="D13" s="91">
        <f t="shared" si="3"/>
        <v>7.969999999999999</v>
      </c>
      <c r="E13" s="32"/>
      <c r="F13" s="33"/>
      <c r="S13" s="40"/>
      <c r="X13" s="10">
        <f t="shared" si="4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9">
        <f t="shared" si="0"/>
        <v>2523</v>
      </c>
      <c r="B14" s="90">
        <f t="shared" si="1"/>
        <v>6.509999999999991</v>
      </c>
      <c r="C14" s="101">
        <v>2552</v>
      </c>
      <c r="D14" s="91">
        <f t="shared" si="3"/>
        <v>4.319999999999993</v>
      </c>
      <c r="E14" s="32"/>
      <c r="F14" s="33"/>
      <c r="S14" s="40"/>
      <c r="X14" s="10">
        <f t="shared" si="4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9">
        <f t="shared" si="0"/>
        <v>2524</v>
      </c>
      <c r="B15" s="90">
        <f t="shared" si="1"/>
        <v>7.849999999999994</v>
      </c>
      <c r="C15" s="101">
        <v>2553</v>
      </c>
      <c r="D15" s="91">
        <f t="shared" si="3"/>
        <v>7.3300000000000125</v>
      </c>
      <c r="E15" s="32"/>
      <c r="F15" s="33"/>
      <c r="S15" s="41"/>
      <c r="X15" s="10">
        <f t="shared" si="4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9">
        <f t="shared" si="0"/>
        <v>2525</v>
      </c>
      <c r="B16" s="90">
        <f t="shared" si="1"/>
        <v>4.400000000000006</v>
      </c>
      <c r="C16" s="101">
        <v>2554</v>
      </c>
      <c r="D16" s="91">
        <f t="shared" si="3"/>
        <v>9.800000000000011</v>
      </c>
      <c r="E16" s="32"/>
      <c r="F16" s="33"/>
      <c r="S16" s="40"/>
      <c r="X16" s="10">
        <f t="shared" si="4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9">
        <f t="shared" si="0"/>
        <v>2526</v>
      </c>
      <c r="B17" s="90">
        <f t="shared" si="1"/>
        <v>6.210000000000008</v>
      </c>
      <c r="C17" s="101">
        <v>2555</v>
      </c>
      <c r="D17" s="91">
        <f t="shared" si="3"/>
        <v>6.9199999999999875</v>
      </c>
      <c r="E17" s="32"/>
      <c r="F17" s="33"/>
      <c r="S17" s="40"/>
      <c r="X17" s="10">
        <f t="shared" si="4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9">
        <f t="shared" si="0"/>
        <v>2527</v>
      </c>
      <c r="B18" s="90">
        <f t="shared" si="1"/>
        <v>7.3799999999999955</v>
      </c>
      <c r="C18" s="101">
        <v>2556</v>
      </c>
      <c r="D18" s="91">
        <f t="shared" si="3"/>
        <v>6.360000000000014</v>
      </c>
      <c r="E18" s="32"/>
      <c r="F18" s="34"/>
      <c r="S18" s="40"/>
      <c r="X18" s="10">
        <f t="shared" si="4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9">
        <f t="shared" si="0"/>
        <v>2528</v>
      </c>
      <c r="B19" s="90">
        <f t="shared" si="1"/>
        <v>4.680000000000007</v>
      </c>
      <c r="C19" s="101">
        <v>2557</v>
      </c>
      <c r="D19" s="91">
        <f t="shared" si="3"/>
        <v>8.47999999999999</v>
      </c>
      <c r="E19" s="32"/>
      <c r="F19" s="34"/>
      <c r="S19" s="40"/>
      <c r="X19" s="10">
        <f t="shared" si="4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9">
        <f t="shared" si="0"/>
        <v>2529</v>
      </c>
      <c r="B20" s="90">
        <f t="shared" si="1"/>
        <v>6.340000000000003</v>
      </c>
      <c r="C20" s="101">
        <v>2558</v>
      </c>
      <c r="D20" s="91">
        <f t="shared" si="3"/>
        <v>5.659999999999997</v>
      </c>
      <c r="E20" s="32"/>
      <c r="F20" s="34"/>
      <c r="S20" s="40"/>
      <c r="X20" s="10">
        <f t="shared" si="4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9">
        <f t="shared" si="0"/>
        <v>2530</v>
      </c>
      <c r="B21" s="90">
        <f t="shared" si="1"/>
        <v>7.97999999999999</v>
      </c>
      <c r="C21" s="101">
        <v>2559</v>
      </c>
      <c r="D21" s="91">
        <f t="shared" si="3"/>
        <v>9.689999999999998</v>
      </c>
      <c r="E21" s="32"/>
      <c r="F21" s="34"/>
      <c r="S21" s="40"/>
      <c r="X21" s="10">
        <f t="shared" si="4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9">
        <f t="shared" si="0"/>
        <v>2531</v>
      </c>
      <c r="B22" s="90">
        <f t="shared" si="1"/>
        <v>6.25</v>
      </c>
      <c r="C22" s="101">
        <v>2560</v>
      </c>
      <c r="D22" s="91">
        <f t="shared" si="3"/>
        <v>7.960000000000008</v>
      </c>
      <c r="E22" s="32"/>
      <c r="F22" s="34"/>
      <c r="S22" s="40"/>
      <c r="X22" s="10">
        <f t="shared" si="4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9">
        <f t="shared" si="0"/>
        <v>2532</v>
      </c>
      <c r="B23" s="90">
        <f t="shared" si="1"/>
        <v>5.400000000000006</v>
      </c>
      <c r="C23" s="101">
        <v>2561</v>
      </c>
      <c r="D23" s="91">
        <f t="shared" si="3"/>
        <v>9.150000000000006</v>
      </c>
      <c r="E23" s="32"/>
      <c r="F23" s="34"/>
      <c r="S23" s="40"/>
      <c r="X23" s="10">
        <f t="shared" si="4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9">
        <f t="shared" si="0"/>
        <v>2533</v>
      </c>
      <c r="B24" s="90">
        <f t="shared" si="1"/>
        <v>4.430000000000007</v>
      </c>
      <c r="C24" s="101">
        <v>2562</v>
      </c>
      <c r="D24" s="91">
        <f t="shared" si="3"/>
        <v>7.969999999999999</v>
      </c>
      <c r="E24" s="32"/>
      <c r="F24" s="34"/>
      <c r="S24" s="40"/>
      <c r="X24" s="10">
        <f t="shared" si="4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9">
        <f t="shared" si="0"/>
        <v>2534</v>
      </c>
      <c r="B25" s="90">
        <f t="shared" si="1"/>
        <v>5.610000000000014</v>
      </c>
      <c r="C25" s="101">
        <v>2563</v>
      </c>
      <c r="D25" s="91">
        <f t="shared" si="3"/>
        <v>8.5</v>
      </c>
      <c r="F25"/>
      <c r="S25" s="40"/>
      <c r="X25" s="10">
        <f t="shared" si="4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9">
        <f t="shared" si="0"/>
        <v>2535</v>
      </c>
      <c r="B26" s="90">
        <f t="shared" si="1"/>
        <v>5.22999999999999</v>
      </c>
      <c r="C26" s="101">
        <v>2564</v>
      </c>
      <c r="D26" s="91">
        <f t="shared" si="3"/>
        <v>7.6200000000000045</v>
      </c>
      <c r="F26"/>
      <c r="S26" s="40"/>
      <c r="X26" s="10">
        <f t="shared" si="4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9">
        <f t="shared" si="0"/>
        <v>2536</v>
      </c>
      <c r="B27" s="90">
        <f t="shared" si="1"/>
        <v>3.780000000000001</v>
      </c>
      <c r="C27" s="101">
        <v>2565</v>
      </c>
      <c r="D27" s="91">
        <f t="shared" si="3"/>
        <v>9.680000000000007</v>
      </c>
      <c r="F27"/>
      <c r="S27" s="40"/>
      <c r="X27" s="10">
        <f t="shared" si="4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9">
        <f t="shared" si="0"/>
        <v>2537</v>
      </c>
      <c r="B28" s="90">
        <f t="shared" si="1"/>
        <v>10.569999999999993</v>
      </c>
      <c r="C28" s="101"/>
      <c r="D28" s="91"/>
      <c r="F28"/>
      <c r="S28" s="40"/>
      <c r="X28" s="10">
        <f t="shared" si="4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9">
        <f t="shared" si="0"/>
        <v>2538</v>
      </c>
      <c r="B29" s="90">
        <f t="shared" si="1"/>
        <v>13.060000000000002</v>
      </c>
      <c r="C29" s="101"/>
      <c r="D29" s="91"/>
      <c r="F29"/>
      <c r="S29" s="40"/>
      <c r="X29" s="10">
        <f t="shared" si="4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9">
        <f t="shared" si="0"/>
        <v>2539</v>
      </c>
      <c r="B30" s="90">
        <f t="shared" si="1"/>
        <v>5.439999999999998</v>
      </c>
      <c r="C30" s="101"/>
      <c r="D30" s="91"/>
      <c r="E30" s="20"/>
      <c r="F30"/>
      <c r="S30" s="40"/>
      <c r="X30" s="10">
        <f t="shared" si="4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9">
        <f t="shared" si="0"/>
        <v>2540</v>
      </c>
      <c r="B31" s="90">
        <f t="shared" si="1"/>
        <v>6.569999999999993</v>
      </c>
      <c r="C31" s="101"/>
      <c r="D31" s="91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4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9">
        <f t="shared" si="0"/>
        <v>2541</v>
      </c>
      <c r="B32" s="90">
        <f t="shared" si="1"/>
        <v>6.210000000000008</v>
      </c>
      <c r="C32" s="101"/>
      <c r="D32" s="91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4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9">
        <f t="shared" si="0"/>
        <v>2542</v>
      </c>
      <c r="B33" s="90">
        <f t="shared" si="1"/>
        <v>7.530000000000001</v>
      </c>
      <c r="C33" s="101"/>
      <c r="D33" s="91"/>
      <c r="S33" s="40"/>
      <c r="X33" s="10">
        <f t="shared" si="4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>
        <f t="shared" si="0"/>
        <v>2543</v>
      </c>
      <c r="B34" s="93">
        <f t="shared" si="1"/>
        <v>7.5800000000000125</v>
      </c>
      <c r="C34" s="102"/>
      <c r="D34" s="94"/>
      <c r="P34" s="16"/>
      <c r="Q34" s="16"/>
      <c r="R34" s="16"/>
      <c r="S34" s="40"/>
      <c r="X34" s="10">
        <f t="shared" si="4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4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4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5" ref="D37:O37">ROUND((((-LN(-LN(1-1/D36)))+$B$83*$B$84)/$B$83),2)</f>
        <v>7</v>
      </c>
      <c r="E37" s="77">
        <f t="shared" si="5"/>
        <v>7.86</v>
      </c>
      <c r="F37" s="77">
        <f t="shared" si="5"/>
        <v>8.41</v>
      </c>
      <c r="G37" s="77">
        <f t="shared" si="5"/>
        <v>8.81</v>
      </c>
      <c r="H37" s="77">
        <f t="shared" si="5"/>
        <v>9.14</v>
      </c>
      <c r="I37" s="77">
        <f t="shared" si="5"/>
        <v>10.01</v>
      </c>
      <c r="J37" s="77">
        <f t="shared" si="5"/>
        <v>11.16</v>
      </c>
      <c r="K37" s="77">
        <f t="shared" si="5"/>
        <v>11.53</v>
      </c>
      <c r="L37" s="77">
        <f t="shared" si="5"/>
        <v>12.66</v>
      </c>
      <c r="M37" s="78">
        <f t="shared" si="5"/>
        <v>13.77</v>
      </c>
      <c r="N37" s="78">
        <f t="shared" si="5"/>
        <v>14.89</v>
      </c>
      <c r="O37" s="78">
        <f t="shared" si="5"/>
        <v>16.36</v>
      </c>
      <c r="S37" s="40"/>
      <c r="X37" s="10">
        <f t="shared" si="4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4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2515</v>
      </c>
      <c r="J41" s="73">
        <v>7.909999999999997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2516</v>
      </c>
      <c r="J42" s="73">
        <v>10.780000000000001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2517</v>
      </c>
      <c r="J43" s="73">
        <v>8.189999999999998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2518</v>
      </c>
      <c r="J44" s="73">
        <v>6.939999999999998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2519</v>
      </c>
      <c r="J45" s="73">
        <v>7.27000000000001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2520</v>
      </c>
      <c r="J46" s="73">
        <v>6.8300000000000125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2521</v>
      </c>
      <c r="J47" s="73">
        <v>8.129999999999995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2522</v>
      </c>
      <c r="J48" s="73">
        <v>4.22999999999999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2523</v>
      </c>
      <c r="J49" s="73">
        <v>6.509999999999991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2524</v>
      </c>
      <c r="J50" s="73">
        <v>7.849999999999994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2525</v>
      </c>
      <c r="J51" s="73">
        <v>4.400000000000006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2526</v>
      </c>
      <c r="J52" s="73">
        <v>6.210000000000008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2527</v>
      </c>
      <c r="J53" s="73">
        <v>7.3799999999999955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2528</v>
      </c>
      <c r="J54" s="73">
        <v>4.680000000000007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2529</v>
      </c>
      <c r="J55" s="73">
        <v>6.340000000000003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2530</v>
      </c>
      <c r="J56" s="73">
        <v>7.97999999999999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2531</v>
      </c>
      <c r="J57" s="73">
        <v>6.25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2532</v>
      </c>
      <c r="J58" s="73">
        <v>5.400000000000006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2533</v>
      </c>
      <c r="J59" s="73">
        <v>4.430000000000007</v>
      </c>
      <c r="K59" s="18"/>
      <c r="S59" s="40"/>
      <c r="Y59" s="8">
        <f aca="true" t="shared" si="6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>
        <v>2534</v>
      </c>
      <c r="J60" s="73">
        <v>5.610000000000014</v>
      </c>
      <c r="K60" s="18"/>
      <c r="S60" s="40"/>
      <c r="Y60" s="8">
        <f t="shared" si="6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>
        <v>2535</v>
      </c>
      <c r="J61" s="73">
        <v>5.22999999999999</v>
      </c>
      <c r="K61" s="18"/>
      <c r="S61" s="40"/>
      <c r="Y61" s="8">
        <f t="shared" si="6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>
        <v>2536</v>
      </c>
      <c r="J62" s="73">
        <v>3.780000000000001</v>
      </c>
      <c r="K62" s="18"/>
      <c r="S62" s="42"/>
      <c r="Y62" s="8">
        <f t="shared" si="6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>
        <v>2537</v>
      </c>
      <c r="J63" s="74">
        <v>10.569999999999993</v>
      </c>
      <c r="K63" s="53"/>
      <c r="L63" s="25"/>
      <c r="M63" s="25"/>
      <c r="N63" s="25"/>
      <c r="O63" s="25"/>
      <c r="P63" s="25"/>
      <c r="Q63" s="25"/>
      <c r="R63" s="25"/>
      <c r="Y63" s="8">
        <f t="shared" si="6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9">
        <v>2538</v>
      </c>
      <c r="J64" s="75">
        <v>13.060000000000002</v>
      </c>
      <c r="K64" s="54"/>
      <c r="L64" s="17"/>
      <c r="M64" s="17"/>
      <c r="N64" s="17"/>
      <c r="O64" s="17"/>
      <c r="P64" s="17"/>
      <c r="Q64" s="17"/>
      <c r="R64" s="17"/>
      <c r="Y64" s="8">
        <f t="shared" si="6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1">
        <v>2539</v>
      </c>
      <c r="J65" s="73">
        <v>5.439999999999998</v>
      </c>
      <c r="K65" s="18"/>
      <c r="Y65" s="8">
        <f t="shared" si="6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1">
        <v>2540</v>
      </c>
      <c r="J66" s="73">
        <v>6.569999999999993</v>
      </c>
      <c r="K66" s="18"/>
      <c r="Y66" s="8">
        <f t="shared" si="6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1">
        <v>2541</v>
      </c>
      <c r="J67" s="73">
        <v>6.210000000000008</v>
      </c>
      <c r="K67" s="18"/>
      <c r="Y67" s="8">
        <f t="shared" si="6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1">
        <v>2542</v>
      </c>
      <c r="J68" s="73">
        <v>7.530000000000001</v>
      </c>
      <c r="K68" s="18"/>
      <c r="Y68" s="8">
        <f t="shared" si="6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1">
        <v>2543</v>
      </c>
      <c r="J69" s="73">
        <v>7.5800000000000125</v>
      </c>
      <c r="K69" s="18"/>
      <c r="Y69" s="8">
        <f t="shared" si="6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1">
        <v>2544</v>
      </c>
      <c r="J70" s="73">
        <v>8.969999999999999</v>
      </c>
      <c r="K70" s="18"/>
      <c r="Y70" s="8">
        <f t="shared" si="6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1">
        <v>2545</v>
      </c>
      <c r="J71" s="73">
        <v>8.009999999999991</v>
      </c>
      <c r="K71" s="18"/>
      <c r="Y71" s="8">
        <f t="shared" si="6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1">
        <v>2546</v>
      </c>
      <c r="J72" s="73">
        <v>9</v>
      </c>
      <c r="K72" s="18"/>
      <c r="Y72" s="8">
        <f t="shared" si="6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1">
        <v>2547</v>
      </c>
      <c r="J73" s="73">
        <v>7.610000000000014</v>
      </c>
      <c r="K73" s="18"/>
      <c r="Y73" s="8">
        <f t="shared" si="6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1">
        <v>2548</v>
      </c>
      <c r="J74" s="73">
        <v>7.8799999999999955</v>
      </c>
      <c r="K74" s="18"/>
      <c r="Y74" s="8">
        <f t="shared" si="6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1">
        <v>2549</v>
      </c>
      <c r="J75" s="73">
        <v>8.180000000000007</v>
      </c>
      <c r="K75" s="18"/>
      <c r="Y75" s="8">
        <f t="shared" si="6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1">
        <v>2550</v>
      </c>
      <c r="J76" s="73">
        <v>5.4199999999999875</v>
      </c>
      <c r="K76" s="18"/>
      <c r="Y76" s="8">
        <f t="shared" si="6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1">
        <v>2551</v>
      </c>
      <c r="J77" s="73">
        <v>7.969999999999999</v>
      </c>
      <c r="K77" s="18"/>
      <c r="Y77" s="8">
        <f t="shared" si="6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10</v>
      </c>
      <c r="B78" s="20"/>
      <c r="C78" s="20"/>
      <c r="D78" s="20"/>
      <c r="E78" s="20"/>
      <c r="F78" s="20">
        <f>+A78+1</f>
        <v>11</v>
      </c>
      <c r="I78" s="71">
        <v>2552</v>
      </c>
      <c r="J78" s="73">
        <v>4.319999999999993</v>
      </c>
      <c r="K78" s="18"/>
      <c r="Y78" s="8">
        <f t="shared" si="6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1">
        <v>2553</v>
      </c>
      <c r="J79" s="73">
        <v>7.3300000000000125</v>
      </c>
      <c r="K79" s="18"/>
      <c r="Y79" s="8">
        <f t="shared" si="6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0.548947</v>
      </c>
      <c r="C80" s="27"/>
      <c r="D80" s="27"/>
      <c r="E80" s="27"/>
      <c r="I80" s="71">
        <v>2554</v>
      </c>
      <c r="J80" s="73">
        <v>9.800000000000011</v>
      </c>
      <c r="K80" s="18"/>
      <c r="Y80" s="8">
        <f t="shared" si="6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1.162257</v>
      </c>
      <c r="C81" s="27"/>
      <c r="D81" s="27"/>
      <c r="E81" s="27"/>
      <c r="I81" s="71">
        <v>2555</v>
      </c>
      <c r="J81" s="73">
        <v>6.9199999999999875</v>
      </c>
      <c r="K81" s="18"/>
      <c r="Y81" s="8">
        <f t="shared" si="6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1">
        <v>2556</v>
      </c>
      <c r="J82" s="73">
        <v>6.360000000000014</v>
      </c>
      <c r="K82" s="18"/>
      <c r="Y82" s="8">
        <f t="shared" si="6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0.6248018284611849</v>
      </c>
      <c r="C83" s="28"/>
      <c r="D83" s="28"/>
      <c r="E83" s="28"/>
      <c r="I83" s="71">
        <v>2557</v>
      </c>
      <c r="J83" s="73">
        <v>8.47999999999999</v>
      </c>
      <c r="K83" s="18"/>
      <c r="Y83" s="8">
        <f t="shared" si="6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6.411014063487165</v>
      </c>
      <c r="C84" s="28"/>
      <c r="D84" s="28"/>
      <c r="E84" s="28"/>
      <c r="I84" s="71">
        <v>2558</v>
      </c>
      <c r="J84" s="73">
        <v>5.659999999999997</v>
      </c>
      <c r="K84" s="18"/>
      <c r="Y84" s="8">
        <f t="shared" si="6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1">
        <v>2559</v>
      </c>
      <c r="J85" s="73">
        <v>9.689999999999998</v>
      </c>
      <c r="K85" s="18"/>
      <c r="Y85" s="8">
        <f t="shared" si="6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1">
        <v>2560</v>
      </c>
      <c r="J86" s="73">
        <v>7.960000000000008</v>
      </c>
      <c r="K86" s="18"/>
      <c r="Y86" s="8">
        <f t="shared" si="6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1">
        <v>2561</v>
      </c>
      <c r="J87" s="73">
        <v>9.150000000000006</v>
      </c>
      <c r="K87" s="18"/>
      <c r="Y87" s="8">
        <f t="shared" si="6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1">
        <v>2562</v>
      </c>
      <c r="J88" s="73">
        <v>7.969999999999999</v>
      </c>
      <c r="K88" s="18"/>
      <c r="W88" s="29"/>
      <c r="Y88" s="8">
        <f t="shared" si="6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1">
        <v>2563</v>
      </c>
      <c r="J89" s="73">
        <v>8.5</v>
      </c>
      <c r="K89" s="18"/>
      <c r="Y89" s="8">
        <f t="shared" si="6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1">
        <v>2564</v>
      </c>
      <c r="J90" s="73">
        <v>7.6200000000000045</v>
      </c>
      <c r="K90" s="18"/>
      <c r="Y90" s="8">
        <f t="shared" si="6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1">
        <v>2565</v>
      </c>
      <c r="J91" s="76">
        <v>9.680000000000007</v>
      </c>
      <c r="K91" s="18"/>
      <c r="Y91" s="8">
        <f t="shared" si="6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1">
        <v>2566</v>
      </c>
      <c r="J92" s="76"/>
      <c r="K92" s="18"/>
      <c r="Y92" s="8">
        <f t="shared" si="6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2"/>
      <c r="J93" s="76"/>
      <c r="K93" s="18"/>
      <c r="Y93" s="8">
        <f t="shared" si="6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2"/>
      <c r="J94" s="76"/>
      <c r="K94" s="18"/>
      <c r="Y94" s="8">
        <f t="shared" si="6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1"/>
      <c r="J95" s="71"/>
      <c r="K95" s="18"/>
      <c r="Y95" s="8">
        <f t="shared" si="6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6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2" sqref="D2:D38"/>
    </sheetView>
  </sheetViews>
  <sheetFormatPr defaultColWidth="9.140625" defaultRowHeight="21.75"/>
  <sheetData>
    <row r="1" ht="21.75">
      <c r="D1" s="70">
        <v>181</v>
      </c>
    </row>
    <row r="2" spans="2:4" ht="21.75">
      <c r="B2" s="82">
        <v>2515</v>
      </c>
      <c r="C2" s="80">
        <v>188.91</v>
      </c>
      <c r="D2" s="86">
        <f>C2-$D$1</f>
        <v>7.909999999999997</v>
      </c>
    </row>
    <row r="3" spans="2:4" ht="21.75">
      <c r="B3" s="83">
        <v>2516</v>
      </c>
      <c r="C3" s="81">
        <v>191.78</v>
      </c>
      <c r="D3" s="87">
        <f aca="true" t="shared" si="0" ref="D3:D38">C3-$D$1</f>
        <v>10.780000000000001</v>
      </c>
    </row>
    <row r="4" spans="2:4" ht="21.75">
      <c r="B4" s="83">
        <v>2517</v>
      </c>
      <c r="C4" s="81">
        <v>189.19</v>
      </c>
      <c r="D4" s="87">
        <f t="shared" si="0"/>
        <v>8.189999999999998</v>
      </c>
    </row>
    <row r="5" spans="2:4" ht="21.75">
      <c r="B5" s="83">
        <v>2518</v>
      </c>
      <c r="C5" s="81">
        <v>187.94</v>
      </c>
      <c r="D5" s="87">
        <f t="shared" si="0"/>
        <v>6.939999999999998</v>
      </c>
    </row>
    <row r="6" spans="2:4" ht="21.75">
      <c r="B6" s="83">
        <v>2519</v>
      </c>
      <c r="C6" s="81">
        <v>188.27</v>
      </c>
      <c r="D6" s="87">
        <f t="shared" si="0"/>
        <v>7.27000000000001</v>
      </c>
    </row>
    <row r="7" spans="2:4" ht="21.75">
      <c r="B7" s="83">
        <v>2520</v>
      </c>
      <c r="C7" s="81">
        <v>187.83</v>
      </c>
      <c r="D7" s="87">
        <f t="shared" si="0"/>
        <v>6.8300000000000125</v>
      </c>
    </row>
    <row r="8" spans="2:4" ht="21.75">
      <c r="B8" s="83">
        <v>2521</v>
      </c>
      <c r="C8" s="81">
        <v>189.13</v>
      </c>
      <c r="D8" s="87">
        <f t="shared" si="0"/>
        <v>8.129999999999995</v>
      </c>
    </row>
    <row r="9" spans="2:4" ht="21.75">
      <c r="B9" s="83">
        <v>2522</v>
      </c>
      <c r="C9" s="81">
        <v>185.23</v>
      </c>
      <c r="D9" s="87">
        <f t="shared" si="0"/>
        <v>4.22999999999999</v>
      </c>
    </row>
    <row r="10" spans="2:4" ht="21.75">
      <c r="B10" s="83">
        <v>2523</v>
      </c>
      <c r="C10" s="81">
        <v>187.51</v>
      </c>
      <c r="D10" s="87">
        <f t="shared" si="0"/>
        <v>6.509999999999991</v>
      </c>
    </row>
    <row r="11" spans="2:4" ht="21.75">
      <c r="B11" s="83">
        <v>2524</v>
      </c>
      <c r="C11" s="81">
        <v>188.85</v>
      </c>
      <c r="D11" s="87">
        <f t="shared" si="0"/>
        <v>7.849999999999994</v>
      </c>
    </row>
    <row r="12" spans="2:4" ht="21.75">
      <c r="B12" s="83">
        <v>2525</v>
      </c>
      <c r="C12" s="81">
        <v>185.4</v>
      </c>
      <c r="D12" s="87">
        <f t="shared" si="0"/>
        <v>4.400000000000006</v>
      </c>
    </row>
    <row r="13" spans="2:4" ht="21.75">
      <c r="B13" s="83">
        <v>2526</v>
      </c>
      <c r="C13" s="88">
        <v>187.21</v>
      </c>
      <c r="D13" s="87">
        <f t="shared" si="0"/>
        <v>6.210000000000008</v>
      </c>
    </row>
    <row r="14" spans="2:4" ht="21.75">
      <c r="B14" s="83">
        <v>2527</v>
      </c>
      <c r="C14" s="81">
        <v>188.38</v>
      </c>
      <c r="D14" s="87">
        <f t="shared" si="0"/>
        <v>7.3799999999999955</v>
      </c>
    </row>
    <row r="15" spans="2:4" ht="21.75">
      <c r="B15" s="83">
        <v>2528</v>
      </c>
      <c r="C15" s="81">
        <v>185.68</v>
      </c>
      <c r="D15" s="87">
        <f t="shared" si="0"/>
        <v>4.680000000000007</v>
      </c>
    </row>
    <row r="16" spans="2:4" ht="21.75">
      <c r="B16" s="83">
        <v>2529</v>
      </c>
      <c r="C16" s="81">
        <v>187.34</v>
      </c>
      <c r="D16" s="87">
        <f t="shared" si="0"/>
        <v>6.340000000000003</v>
      </c>
    </row>
    <row r="17" spans="2:4" ht="21.75">
      <c r="B17" s="83">
        <v>2530</v>
      </c>
      <c r="C17" s="81">
        <v>188.98</v>
      </c>
      <c r="D17" s="87">
        <f t="shared" si="0"/>
        <v>7.97999999999999</v>
      </c>
    </row>
    <row r="18" spans="2:4" ht="21.75">
      <c r="B18" s="83">
        <v>2531</v>
      </c>
      <c r="C18" s="81">
        <v>187.25</v>
      </c>
      <c r="D18" s="87">
        <f t="shared" si="0"/>
        <v>6.25</v>
      </c>
    </row>
    <row r="19" spans="2:4" ht="21.75">
      <c r="B19" s="83">
        <v>2532</v>
      </c>
      <c r="C19" s="81">
        <v>186.4</v>
      </c>
      <c r="D19" s="87">
        <f t="shared" si="0"/>
        <v>5.400000000000006</v>
      </c>
    </row>
    <row r="20" spans="2:4" ht="21.75">
      <c r="B20" s="83">
        <v>2533</v>
      </c>
      <c r="C20" s="81">
        <v>185.43</v>
      </c>
      <c r="D20" s="87">
        <f t="shared" si="0"/>
        <v>4.430000000000007</v>
      </c>
    </row>
    <row r="21" spans="2:4" ht="21.75">
      <c r="B21" s="83">
        <v>2534</v>
      </c>
      <c r="C21" s="81">
        <v>186.61</v>
      </c>
      <c r="D21" s="87">
        <f t="shared" si="0"/>
        <v>5.610000000000014</v>
      </c>
    </row>
    <row r="22" spans="2:4" ht="21.75">
      <c r="B22" s="83">
        <v>2535</v>
      </c>
      <c r="C22" s="81">
        <v>186.23</v>
      </c>
      <c r="D22" s="87">
        <f t="shared" si="0"/>
        <v>5.22999999999999</v>
      </c>
    </row>
    <row r="23" spans="2:4" ht="21.75">
      <c r="B23" s="83">
        <v>2536</v>
      </c>
      <c r="C23" s="81">
        <v>184.78</v>
      </c>
      <c r="D23" s="87">
        <f t="shared" si="0"/>
        <v>3.780000000000001</v>
      </c>
    </row>
    <row r="24" spans="2:4" ht="21.75">
      <c r="B24" s="83">
        <v>2537</v>
      </c>
      <c r="C24" s="81">
        <v>191.57</v>
      </c>
      <c r="D24" s="87">
        <f t="shared" si="0"/>
        <v>10.569999999999993</v>
      </c>
    </row>
    <row r="25" spans="2:4" ht="21.75">
      <c r="B25" s="83">
        <v>2538</v>
      </c>
      <c r="C25" s="81">
        <v>194.06</v>
      </c>
      <c r="D25" s="87">
        <f t="shared" si="0"/>
        <v>13.060000000000002</v>
      </c>
    </row>
    <row r="26" spans="2:4" ht="21.75">
      <c r="B26" s="83">
        <v>2539</v>
      </c>
      <c r="C26" s="81">
        <v>186.44</v>
      </c>
      <c r="D26" s="87">
        <f t="shared" si="0"/>
        <v>5.439999999999998</v>
      </c>
    </row>
    <row r="27" spans="2:4" ht="21.75">
      <c r="B27" s="83">
        <v>2540</v>
      </c>
      <c r="C27" s="81">
        <v>187.57</v>
      </c>
      <c r="D27" s="87">
        <f t="shared" si="0"/>
        <v>6.569999999999993</v>
      </c>
    </row>
    <row r="28" spans="2:4" ht="21.75">
      <c r="B28" s="83">
        <v>2541</v>
      </c>
      <c r="C28" s="81">
        <v>187.21</v>
      </c>
      <c r="D28" s="87">
        <f t="shared" si="0"/>
        <v>6.210000000000008</v>
      </c>
    </row>
    <row r="29" spans="2:4" ht="21.75">
      <c r="B29" s="83">
        <v>2542</v>
      </c>
      <c r="C29" s="81">
        <v>188.53</v>
      </c>
      <c r="D29" s="87">
        <f t="shared" si="0"/>
        <v>7.530000000000001</v>
      </c>
    </row>
    <row r="30" spans="2:4" ht="21.75">
      <c r="B30" s="83">
        <v>2543</v>
      </c>
      <c r="C30" s="81">
        <v>188.58</v>
      </c>
      <c r="D30" s="87">
        <f t="shared" si="0"/>
        <v>7.5800000000000125</v>
      </c>
    </row>
    <row r="31" spans="2:4" ht="21.75">
      <c r="B31" s="83">
        <v>2544</v>
      </c>
      <c r="C31" s="81">
        <v>189.97</v>
      </c>
      <c r="D31" s="87">
        <f t="shared" si="0"/>
        <v>8.969999999999999</v>
      </c>
    </row>
    <row r="32" spans="2:4" ht="21.75">
      <c r="B32" s="83">
        <v>2545</v>
      </c>
      <c r="C32" s="81">
        <v>189.01</v>
      </c>
      <c r="D32" s="87">
        <f t="shared" si="0"/>
        <v>8.009999999999991</v>
      </c>
    </row>
    <row r="33" spans="2:4" ht="21.75">
      <c r="B33" s="83">
        <v>2546</v>
      </c>
      <c r="C33" s="81">
        <v>190</v>
      </c>
      <c r="D33" s="87">
        <f t="shared" si="0"/>
        <v>9</v>
      </c>
    </row>
    <row r="34" spans="2:4" ht="21.75">
      <c r="B34" s="83">
        <v>2547</v>
      </c>
      <c r="C34" s="81">
        <v>188.61</v>
      </c>
      <c r="D34" s="87">
        <f t="shared" si="0"/>
        <v>7.610000000000014</v>
      </c>
    </row>
    <row r="35" spans="2:4" ht="21.75">
      <c r="B35" s="83">
        <v>2548</v>
      </c>
      <c r="C35" s="81">
        <v>188.88</v>
      </c>
      <c r="D35" s="87">
        <f t="shared" si="0"/>
        <v>7.8799999999999955</v>
      </c>
    </row>
    <row r="36" spans="2:4" ht="21.75">
      <c r="B36" s="83">
        <v>2549</v>
      </c>
      <c r="C36" s="81">
        <v>189.18</v>
      </c>
      <c r="D36" s="87">
        <f t="shared" si="0"/>
        <v>8.180000000000007</v>
      </c>
    </row>
    <row r="37" spans="2:4" ht="21.75">
      <c r="B37" s="83">
        <v>2550</v>
      </c>
      <c r="C37" s="81">
        <v>186.42</v>
      </c>
      <c r="D37" s="87">
        <f t="shared" si="0"/>
        <v>5.4199999999999875</v>
      </c>
    </row>
    <row r="38" spans="2:4" ht="21.75">
      <c r="B38" s="83">
        <v>2551</v>
      </c>
      <c r="C38" s="81">
        <v>188.97</v>
      </c>
      <c r="D38" s="87">
        <f t="shared" si="0"/>
        <v>7.969999999999999</v>
      </c>
    </row>
    <row r="39" spans="2:4" ht="21.75">
      <c r="B39" s="83"/>
      <c r="C39" s="81"/>
      <c r="D39" s="69"/>
    </row>
    <row r="40" spans="2:4" ht="21.75">
      <c r="B40" s="83"/>
      <c r="C40" s="81"/>
      <c r="D40" s="69"/>
    </row>
    <row r="41" spans="2:4" ht="21.75">
      <c r="B41" s="83"/>
      <c r="C41" s="81"/>
      <c r="D41" s="69"/>
    </row>
    <row r="42" spans="2:4" ht="21.75">
      <c r="B42" s="83"/>
      <c r="C42" s="81"/>
      <c r="D42" s="69"/>
    </row>
    <row r="43" spans="2:4" ht="21.75">
      <c r="B43" s="83"/>
      <c r="C43" s="81"/>
      <c r="D43" s="69"/>
    </row>
    <row r="44" spans="2:4" ht="21.75">
      <c r="B44" s="83"/>
      <c r="C44" s="81"/>
      <c r="D44" s="69"/>
    </row>
    <row r="45" spans="2:4" ht="21.75">
      <c r="B45" s="83"/>
      <c r="C45" s="81"/>
      <c r="D45" s="69"/>
    </row>
    <row r="46" spans="2:4" ht="21.75">
      <c r="B46" s="83"/>
      <c r="C46" s="81"/>
      <c r="D46" s="69"/>
    </row>
    <row r="47" spans="2:4" ht="21.75">
      <c r="B47" s="83"/>
      <c r="C47" s="81"/>
      <c r="D47" s="69"/>
    </row>
    <row r="48" spans="2:4" ht="21.75">
      <c r="B48" s="83"/>
      <c r="C48" s="81"/>
      <c r="D48" s="69"/>
    </row>
    <row r="49" spans="2:4" ht="21.75">
      <c r="B49" s="83"/>
      <c r="C49" s="81"/>
      <c r="D49" s="69"/>
    </row>
    <row r="50" spans="2:4" ht="21.75">
      <c r="B50" s="83"/>
      <c r="C50" s="81"/>
      <c r="D50" s="69"/>
    </row>
    <row r="51" spans="2:4" ht="21.75">
      <c r="B51" s="84"/>
      <c r="C51" s="85"/>
      <c r="D51" s="69"/>
    </row>
    <row r="52" spans="2:4" ht="21.75">
      <c r="B52" s="84"/>
      <c r="C52" s="85"/>
      <c r="D52" s="69"/>
    </row>
    <row r="53" spans="2:4" ht="21.75">
      <c r="B53" s="84"/>
      <c r="C53" s="85"/>
      <c r="D53" s="69"/>
    </row>
    <row r="54" spans="2:4" ht="21.75">
      <c r="B54" s="84"/>
      <c r="C54" s="85"/>
      <c r="D54" s="69"/>
    </row>
    <row r="55" spans="2:4" ht="21.75">
      <c r="B55" s="84"/>
      <c r="C55" s="85"/>
      <c r="D55" s="69"/>
    </row>
    <row r="56" spans="3:4" ht="22.5">
      <c r="C56" s="68"/>
      <c r="D56" s="69"/>
    </row>
    <row r="57" ht="21.75">
      <c r="D57" s="69"/>
    </row>
    <row r="58" ht="21.75">
      <c r="D58" s="69"/>
    </row>
    <row r="59" ht="21.75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2023-05-12T07:12:32Z</dcterms:modified>
  <cp:category/>
  <cp:version/>
  <cp:contentType/>
  <cp:contentStatus/>
</cp:coreProperties>
</file>