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Y20" sheetId="1" r:id="rId1"/>
    <sheet name="เฉลี่ย5ปี" sheetId="2" r:id="rId2"/>
  </sheets>
  <definedNames>
    <definedName name="_xlnm.Print_Area" localSheetId="0">'Y20'!$A$1:$N$64</definedName>
  </definedNames>
  <calcPr fullCalcOnLoad="1"/>
</workbook>
</file>

<file path=xl/sharedStrings.xml><?xml version="1.0" encoding="utf-8"?>
<sst xmlns="http://schemas.openxmlformats.org/spreadsheetml/2006/main" count="209" uniqueCount="32">
  <si>
    <t>ปริมาณตะกอนรายเดือน - ตัน</t>
  </si>
  <si>
    <t xml:space="preserve">ปริมาณตะกอน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</si>
  <si>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</si>
  <si>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</si>
  <si>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</si>
  <si>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</si>
  <si>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</si>
  <si>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</si>
  <si>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</si>
  <si>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</si>
  <si>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</si>
  <si>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</si>
  <si>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</si>
  <si>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</si>
  <si>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</si>
  <si>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</si>
  <si>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</si>
  <si>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 xml:space="preserve">สูงสุด 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</si>
  <si>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</si>
  <si>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</si>
  <si>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</si>
  <si>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</si>
  <si>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</si>
  <si>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</si>
  <si>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</si>
  <si>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</si>
  <si>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</si>
  <si>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แม่น้ำยม สถานี Y.20  บ้านห้วยสัก อ.สอง จ.แพร่</t>
  </si>
  <si>
    <t>พื้นที่รับน้ำ 5,394 ตร.กม.</t>
  </si>
  <si>
    <t>-</t>
  </si>
  <si>
    <t>2. ปีน้ำ2537-2548 หยุดสำรวจตะกอน</t>
  </si>
  <si>
    <r>
      <t>หมายเหตุ</t>
    </r>
    <r>
      <rPr>
        <sz val="11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</si>
</sst>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.0000"/>
    <numFmt numFmtId="211" formatCode="0.000"/>
    <numFmt numFmtId="212" formatCode="#,##0.0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u val="single"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Continuous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2" fontId="8" fillId="0" borderId="0" xfId="0" applyNumberFormat="1" applyFont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5" xfId="0" applyFont="1" applyBorder="1" applyAlignment="1">
      <alignment horizontal="center"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4" fontId="9" fillId="0" borderId="26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0" xfId="0" applyNumberFormat="1" applyFont="1" applyAlignment="1" applyProtection="1">
      <alignment horizontal="right" vertical="center"/>
      <protection/>
    </xf>
    <xf numFmtId="4" fontId="9" fillId="0" borderId="26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1" fontId="9" fillId="0" borderId="36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2" fontId="9" fillId="0" borderId="0" xfId="0" applyNumberFormat="1" applyFont="1" applyAlignment="1">
      <alignment/>
    </xf>
    <xf numFmtId="209" fontId="11" fillId="0" borderId="0" xfId="0" applyNumberFormat="1" applyFont="1" applyBorder="1" applyAlignment="1">
      <alignment horizontal="left"/>
    </xf>
    <xf numFmtId="209" fontId="9" fillId="0" borderId="0" xfId="0" applyNumberFormat="1" applyFont="1" applyBorder="1" applyAlignment="1">
      <alignment horizontal="centerContinuous"/>
    </xf>
    <xf numFmtId="209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09" fontId="9" fillId="0" borderId="39" xfId="0" applyNumberFormat="1" applyFont="1" applyBorder="1" applyAlignment="1">
      <alignment horizontal="centerContinuous"/>
    </xf>
    <xf numFmtId="209" fontId="12" fillId="0" borderId="0" xfId="0" applyNumberFormat="1" applyFont="1" applyBorder="1" applyAlignment="1">
      <alignment horizontal="left"/>
    </xf>
    <xf numFmtId="0" fontId="9" fillId="0" borderId="39" xfId="0" applyFont="1" applyBorder="1" applyAlignment="1">
      <alignment/>
    </xf>
    <xf numFmtId="0" fontId="9" fillId="0" borderId="33" xfId="0" applyFont="1" applyBorder="1" applyAlignment="1">
      <alignment/>
    </xf>
    <xf numFmtId="20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59</xdr:row>
      <xdr:rowOff>152400</xdr:rowOff>
    </xdr:from>
    <xdr:to>
      <xdr:col>7</xdr:col>
      <xdr:colOff>276225</xdr:colOff>
      <xdr:row>59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14525" y="10182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59</xdr:row>
      <xdr:rowOff>152400</xdr:rowOff>
    </xdr:from>
    <xdr:to>
      <xdr:col>10</xdr:col>
      <xdr:colOff>447675</xdr:colOff>
      <xdr:row>59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10075" y="10182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zoomScalePageLayoutView="0" workbookViewId="0" topLeftCell="A1">
      <selection activeCell="R16" sqref="R16"/>
    </sheetView>
  </sheetViews>
  <sheetFormatPr defaultColWidth="9.33203125" defaultRowHeight="21"/>
  <cols>
    <col min="1" max="1" width="5.33203125" style="23" customWidth="1"/>
    <col min="2" max="2" width="8.33203125" style="24" customWidth="1"/>
    <col min="3" max="3" width="8.5" style="24" customWidth="1"/>
    <col min="4" max="4" width="8.66015625" style="24" customWidth="1"/>
    <col min="5" max="5" width="8.83203125" style="24" customWidth="1"/>
    <col min="6" max="6" width="9.83203125" style="24" customWidth="1"/>
    <col min="7" max="7" width="10" style="24" customWidth="1"/>
    <col min="8" max="8" width="8.83203125" style="24" customWidth="1"/>
    <col min="9" max="13" width="8.33203125" style="24" customWidth="1"/>
    <col min="14" max="14" width="12" style="24" customWidth="1"/>
    <col min="15" max="16384" width="9.33203125" style="23" customWidth="1"/>
  </cols>
  <sheetData>
    <row r="1" spans="1:14" s="62" customFormat="1" ht="1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4.25" customHeight="1"/>
    <row r="3" spans="1:17" ht="13.5" customHeight="1">
      <c r="A3" s="63" t="s">
        <v>27</v>
      </c>
      <c r="B3" s="64"/>
      <c r="C3" s="64"/>
      <c r="D3" s="64"/>
      <c r="E3" s="65"/>
      <c r="F3" s="65"/>
      <c r="G3" s="65"/>
      <c r="H3" s="65"/>
      <c r="I3" s="65"/>
      <c r="J3" s="65"/>
      <c r="K3" s="65"/>
      <c r="L3" s="77" t="s">
        <v>28</v>
      </c>
      <c r="M3" s="77"/>
      <c r="N3" s="77"/>
      <c r="Q3" s="25">
        <v>5394</v>
      </c>
    </row>
    <row r="4" spans="12:14" s="47" customFormat="1" ht="13.5" customHeight="1">
      <c r="L4" s="73"/>
      <c r="M4" s="73"/>
      <c r="N4" s="73"/>
    </row>
    <row r="5" spans="1:14" ht="13.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1</v>
      </c>
    </row>
    <row r="6" spans="1:14" ht="13.5" customHeight="1">
      <c r="A6" s="29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0" t="s">
        <v>13</v>
      </c>
      <c r="M6" s="30" t="s">
        <v>14</v>
      </c>
      <c r="N6" s="31" t="s">
        <v>15</v>
      </c>
    </row>
    <row r="7" spans="1:14" ht="13.5" customHeight="1">
      <c r="A7" s="32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 t="s">
        <v>25</v>
      </c>
    </row>
    <row r="8" spans="1:14" s="47" customFormat="1" ht="13.5" customHeight="1">
      <c r="A8" s="44">
        <v>2518</v>
      </c>
      <c r="B8" s="45">
        <v>236</v>
      </c>
      <c r="C8" s="45">
        <v>7858</v>
      </c>
      <c r="D8" s="45">
        <v>3643</v>
      </c>
      <c r="E8" s="45">
        <v>250779</v>
      </c>
      <c r="F8" s="45">
        <v>430712</v>
      </c>
      <c r="G8" s="45">
        <v>448521</v>
      </c>
      <c r="H8" s="45">
        <v>67153</v>
      </c>
      <c r="I8" s="45">
        <v>1942</v>
      </c>
      <c r="J8" s="45">
        <v>584</v>
      </c>
      <c r="K8" s="45">
        <v>148</v>
      </c>
      <c r="L8" s="45">
        <v>46</v>
      </c>
      <c r="M8" s="45">
        <v>9</v>
      </c>
      <c r="N8" s="46">
        <f>SUM(A8:M8)</f>
        <v>1214149</v>
      </c>
    </row>
    <row r="9" spans="1:14" s="47" customFormat="1" ht="13.5" customHeight="1">
      <c r="A9" s="48">
        <v>2519</v>
      </c>
      <c r="B9" s="49">
        <v>917</v>
      </c>
      <c r="C9" s="49">
        <v>5663</v>
      </c>
      <c r="D9" s="49">
        <v>18983</v>
      </c>
      <c r="E9" s="49">
        <v>2469</v>
      </c>
      <c r="F9" s="49">
        <v>45152</v>
      </c>
      <c r="G9" s="49">
        <v>12524</v>
      </c>
      <c r="H9" s="49">
        <v>3429</v>
      </c>
      <c r="I9" s="49">
        <v>294</v>
      </c>
      <c r="J9" s="49">
        <v>151</v>
      </c>
      <c r="K9" s="49">
        <v>51</v>
      </c>
      <c r="L9" s="49">
        <v>25</v>
      </c>
      <c r="M9" s="49">
        <v>29</v>
      </c>
      <c r="N9" s="50">
        <f>SUM(A9:M9)</f>
        <v>92206</v>
      </c>
    </row>
    <row r="10" spans="1:14" s="47" customFormat="1" ht="13.5" customHeight="1">
      <c r="A10" s="48">
        <v>2520</v>
      </c>
      <c r="B10" s="49">
        <v>375</v>
      </c>
      <c r="C10" s="49">
        <v>455</v>
      </c>
      <c r="D10" s="49">
        <v>20540</v>
      </c>
      <c r="E10" s="49">
        <v>158480</v>
      </c>
      <c r="F10" s="49">
        <v>189232</v>
      </c>
      <c r="G10" s="49">
        <v>612284</v>
      </c>
      <c r="H10" s="49">
        <v>12944</v>
      </c>
      <c r="I10" s="49">
        <v>1664</v>
      </c>
      <c r="J10" s="49">
        <v>933</v>
      </c>
      <c r="K10" s="49">
        <v>266</v>
      </c>
      <c r="L10" s="49">
        <v>97</v>
      </c>
      <c r="M10" s="49">
        <v>45</v>
      </c>
      <c r="N10" s="50">
        <f aca="true" t="shared" si="0" ref="N10:N26">SUM(A10:M10)</f>
        <v>999835</v>
      </c>
    </row>
    <row r="11" spans="1:14" s="47" customFormat="1" ht="13.5" customHeight="1">
      <c r="A11" s="48">
        <v>2521</v>
      </c>
      <c r="B11" s="49">
        <v>236</v>
      </c>
      <c r="C11" s="49">
        <v>7857</v>
      </c>
      <c r="D11" s="49">
        <v>3643</v>
      </c>
      <c r="E11" s="49">
        <v>250779</v>
      </c>
      <c r="F11" s="49">
        <v>430712</v>
      </c>
      <c r="G11" s="49">
        <v>448521</v>
      </c>
      <c r="H11" s="49">
        <v>67153</v>
      </c>
      <c r="I11" s="49">
        <v>1942</v>
      </c>
      <c r="J11" s="49">
        <v>584</v>
      </c>
      <c r="K11" s="49">
        <v>148</v>
      </c>
      <c r="L11" s="49">
        <v>48</v>
      </c>
      <c r="M11" s="49">
        <v>9</v>
      </c>
      <c r="N11" s="50">
        <f t="shared" si="0"/>
        <v>1214153</v>
      </c>
    </row>
    <row r="12" spans="1:32" s="53" customFormat="1" ht="13.5" customHeight="1">
      <c r="A12" s="48">
        <f>+A11+1</f>
        <v>2522</v>
      </c>
      <c r="B12" s="49">
        <v>918</v>
      </c>
      <c r="C12" s="49">
        <v>5663</v>
      </c>
      <c r="D12" s="49">
        <v>18979</v>
      </c>
      <c r="E12" s="49">
        <v>2471</v>
      </c>
      <c r="F12" s="49">
        <v>45151</v>
      </c>
      <c r="G12" s="49">
        <v>12523</v>
      </c>
      <c r="H12" s="49">
        <v>3429</v>
      </c>
      <c r="I12" s="49">
        <v>294</v>
      </c>
      <c r="J12" s="49">
        <v>151</v>
      </c>
      <c r="K12" s="49">
        <v>51</v>
      </c>
      <c r="L12" s="49">
        <v>25</v>
      </c>
      <c r="M12" s="49">
        <v>29</v>
      </c>
      <c r="N12" s="50">
        <f t="shared" si="0"/>
        <v>92206</v>
      </c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14" s="47" customFormat="1" ht="13.5" customHeight="1">
      <c r="A13" s="48">
        <f aca="true" t="shared" si="1" ref="A13:A38">+A12+1</f>
        <v>2523</v>
      </c>
      <c r="B13" s="49">
        <v>375</v>
      </c>
      <c r="C13" s="49">
        <v>455</v>
      </c>
      <c r="D13" s="49">
        <v>20540</v>
      </c>
      <c r="E13" s="49">
        <v>158480</v>
      </c>
      <c r="F13" s="49">
        <v>189232</v>
      </c>
      <c r="G13" s="49">
        <v>612291</v>
      </c>
      <c r="H13" s="49">
        <v>12944</v>
      </c>
      <c r="I13" s="49">
        <v>1664</v>
      </c>
      <c r="J13" s="49">
        <v>933</v>
      </c>
      <c r="K13" s="49">
        <v>266</v>
      </c>
      <c r="L13" s="49">
        <v>96</v>
      </c>
      <c r="M13" s="49">
        <v>44</v>
      </c>
      <c r="N13" s="50">
        <f t="shared" si="0"/>
        <v>999843</v>
      </c>
    </row>
    <row r="14" spans="1:14" s="47" customFormat="1" ht="13.5" customHeight="1">
      <c r="A14" s="48">
        <f t="shared" si="1"/>
        <v>2524</v>
      </c>
      <c r="B14" s="49">
        <v>99</v>
      </c>
      <c r="C14" s="49">
        <v>31173</v>
      </c>
      <c r="D14" s="49">
        <v>1187</v>
      </c>
      <c r="E14" s="49">
        <v>548983</v>
      </c>
      <c r="F14" s="49">
        <v>256470</v>
      </c>
      <c r="G14" s="49">
        <v>80925</v>
      </c>
      <c r="H14" s="49">
        <v>69930</v>
      </c>
      <c r="I14" s="49">
        <v>40572</v>
      </c>
      <c r="J14" s="49">
        <v>2357</v>
      </c>
      <c r="K14" s="49">
        <v>852</v>
      </c>
      <c r="L14" s="49">
        <v>284</v>
      </c>
      <c r="M14" s="49">
        <v>130</v>
      </c>
      <c r="N14" s="50">
        <f t="shared" si="0"/>
        <v>1035486</v>
      </c>
    </row>
    <row r="15" spans="1:14" s="47" customFormat="1" ht="13.5" customHeight="1">
      <c r="A15" s="48">
        <f t="shared" si="1"/>
        <v>2525</v>
      </c>
      <c r="B15" s="49">
        <v>13449</v>
      </c>
      <c r="C15" s="49">
        <v>477</v>
      </c>
      <c r="D15" s="49">
        <v>1316</v>
      </c>
      <c r="E15" s="49">
        <v>5090</v>
      </c>
      <c r="F15" s="49">
        <v>8355</v>
      </c>
      <c r="G15" s="49">
        <v>81120</v>
      </c>
      <c r="H15" s="49">
        <v>40351</v>
      </c>
      <c r="I15" s="49">
        <v>1728</v>
      </c>
      <c r="J15" s="49">
        <v>443</v>
      </c>
      <c r="K15" s="49">
        <v>199</v>
      </c>
      <c r="L15" s="49">
        <v>92</v>
      </c>
      <c r="M15" s="49">
        <v>35</v>
      </c>
      <c r="N15" s="50">
        <f t="shared" si="0"/>
        <v>155180</v>
      </c>
    </row>
    <row r="16" spans="1:14" s="47" customFormat="1" ht="13.5" customHeight="1">
      <c r="A16" s="48">
        <f t="shared" si="1"/>
        <v>2526</v>
      </c>
      <c r="B16" s="49">
        <v>25</v>
      </c>
      <c r="C16" s="49">
        <v>4655</v>
      </c>
      <c r="D16" s="49">
        <v>876</v>
      </c>
      <c r="E16" s="49">
        <v>16082</v>
      </c>
      <c r="F16" s="49">
        <v>73664</v>
      </c>
      <c r="G16" s="49">
        <v>289207</v>
      </c>
      <c r="H16" s="49">
        <v>91167</v>
      </c>
      <c r="I16" s="49">
        <v>7368</v>
      </c>
      <c r="J16" s="49">
        <v>963</v>
      </c>
      <c r="K16" s="49">
        <v>307</v>
      </c>
      <c r="L16" s="49">
        <v>163</v>
      </c>
      <c r="M16" s="49">
        <v>53</v>
      </c>
      <c r="N16" s="50">
        <f t="shared" si="0"/>
        <v>487056</v>
      </c>
    </row>
    <row r="17" spans="1:14" s="47" customFormat="1" ht="13.5" customHeight="1">
      <c r="A17" s="48">
        <f t="shared" si="1"/>
        <v>2527</v>
      </c>
      <c r="B17" s="49">
        <v>15886</v>
      </c>
      <c r="C17" s="49">
        <v>76652</v>
      </c>
      <c r="D17" s="49">
        <v>91905</v>
      </c>
      <c r="E17" s="49">
        <v>94720</v>
      </c>
      <c r="F17" s="49">
        <v>203040</v>
      </c>
      <c r="G17" s="49">
        <v>483715</v>
      </c>
      <c r="H17" s="49">
        <v>286828</v>
      </c>
      <c r="I17" s="49">
        <v>68625</v>
      </c>
      <c r="J17" s="49">
        <v>31632</v>
      </c>
      <c r="K17" s="49">
        <v>14472</v>
      </c>
      <c r="L17" s="49">
        <v>6553</v>
      </c>
      <c r="M17" s="49">
        <v>2513</v>
      </c>
      <c r="N17" s="50">
        <f t="shared" si="0"/>
        <v>1379068</v>
      </c>
    </row>
    <row r="18" spans="1:14" s="47" customFormat="1" ht="13.5" customHeight="1">
      <c r="A18" s="48">
        <f t="shared" si="1"/>
        <v>2528</v>
      </c>
      <c r="B18" s="49">
        <v>76</v>
      </c>
      <c r="C18" s="49">
        <v>3559</v>
      </c>
      <c r="D18" s="49">
        <v>4525</v>
      </c>
      <c r="E18" s="49">
        <v>8305</v>
      </c>
      <c r="F18" s="49">
        <v>77752</v>
      </c>
      <c r="G18" s="49">
        <v>94984</v>
      </c>
      <c r="H18" s="49">
        <v>21686</v>
      </c>
      <c r="I18" s="49">
        <v>22076</v>
      </c>
      <c r="J18" s="49">
        <v>1661</v>
      </c>
      <c r="K18" s="49">
        <v>392</v>
      </c>
      <c r="L18" s="49">
        <v>154</v>
      </c>
      <c r="M18" s="49">
        <v>73</v>
      </c>
      <c r="N18" s="50">
        <f t="shared" si="0"/>
        <v>237771</v>
      </c>
    </row>
    <row r="19" spans="1:14" s="47" customFormat="1" ht="13.5" customHeight="1">
      <c r="A19" s="48">
        <f t="shared" si="1"/>
        <v>2529</v>
      </c>
      <c r="B19" s="49">
        <v>422</v>
      </c>
      <c r="C19" s="49">
        <v>4805</v>
      </c>
      <c r="D19" s="49">
        <v>2177</v>
      </c>
      <c r="E19" s="49">
        <v>4135</v>
      </c>
      <c r="F19" s="49">
        <v>26510</v>
      </c>
      <c r="G19" s="49">
        <v>57044</v>
      </c>
      <c r="H19" s="49">
        <v>8587</v>
      </c>
      <c r="I19" s="49">
        <v>1390</v>
      </c>
      <c r="J19" s="49">
        <v>521</v>
      </c>
      <c r="K19" s="49">
        <v>226</v>
      </c>
      <c r="L19" s="49">
        <v>105</v>
      </c>
      <c r="M19" s="49">
        <v>73</v>
      </c>
      <c r="N19" s="50">
        <f t="shared" si="0"/>
        <v>108524</v>
      </c>
    </row>
    <row r="20" spans="1:14" s="47" customFormat="1" ht="13.5" customHeight="1">
      <c r="A20" s="48">
        <f t="shared" si="1"/>
        <v>2530</v>
      </c>
      <c r="B20" s="49">
        <v>29</v>
      </c>
      <c r="C20" s="49">
        <v>243</v>
      </c>
      <c r="D20" s="49">
        <v>2039</v>
      </c>
      <c r="E20" s="49">
        <v>360</v>
      </c>
      <c r="F20" s="49">
        <v>377963</v>
      </c>
      <c r="G20" s="49">
        <v>139866</v>
      </c>
      <c r="H20" s="49">
        <v>44353</v>
      </c>
      <c r="I20" s="49">
        <v>10771</v>
      </c>
      <c r="J20" s="49">
        <v>981</v>
      </c>
      <c r="K20" s="49">
        <v>175</v>
      </c>
      <c r="L20" s="49">
        <v>79</v>
      </c>
      <c r="M20" s="49">
        <v>25</v>
      </c>
      <c r="N20" s="50">
        <f t="shared" si="0"/>
        <v>579414</v>
      </c>
    </row>
    <row r="21" spans="1:14" s="47" customFormat="1" ht="13.5" customHeight="1">
      <c r="A21" s="48">
        <f t="shared" si="1"/>
        <v>2531</v>
      </c>
      <c r="B21" s="49">
        <v>776</v>
      </c>
      <c r="C21" s="49">
        <v>36551</v>
      </c>
      <c r="D21" s="49">
        <v>44006</v>
      </c>
      <c r="E21" s="49">
        <v>78252</v>
      </c>
      <c r="F21" s="49">
        <v>225506</v>
      </c>
      <c r="G21" s="49">
        <v>24587</v>
      </c>
      <c r="H21" s="49">
        <v>10231</v>
      </c>
      <c r="I21" s="49">
        <v>1505</v>
      </c>
      <c r="J21" s="49">
        <v>462</v>
      </c>
      <c r="K21" s="49">
        <v>56</v>
      </c>
      <c r="L21" s="49">
        <v>21</v>
      </c>
      <c r="M21" s="49">
        <v>24</v>
      </c>
      <c r="N21" s="50">
        <f t="shared" si="0"/>
        <v>424508</v>
      </c>
    </row>
    <row r="22" spans="1:14" s="47" customFormat="1" ht="13.5" customHeight="1">
      <c r="A22" s="48">
        <f t="shared" si="1"/>
        <v>2532</v>
      </c>
      <c r="B22" s="49">
        <v>29</v>
      </c>
      <c r="C22" s="49">
        <v>24426</v>
      </c>
      <c r="D22" s="49">
        <v>6749</v>
      </c>
      <c r="E22" s="49">
        <v>45792</v>
      </c>
      <c r="F22" s="49">
        <v>56084</v>
      </c>
      <c r="G22" s="49">
        <v>146041</v>
      </c>
      <c r="H22" s="49">
        <v>44202</v>
      </c>
      <c r="I22" s="49">
        <v>2737</v>
      </c>
      <c r="J22" s="49">
        <v>759</v>
      </c>
      <c r="K22" s="49">
        <v>200</v>
      </c>
      <c r="L22" s="49">
        <v>107</v>
      </c>
      <c r="M22" s="49">
        <v>74</v>
      </c>
      <c r="N22" s="50">
        <f t="shared" si="0"/>
        <v>329732</v>
      </c>
    </row>
    <row r="23" spans="1:14" s="47" customFormat="1" ht="13.5" customHeight="1">
      <c r="A23" s="48">
        <f t="shared" si="1"/>
        <v>2533</v>
      </c>
      <c r="B23" s="49">
        <v>272</v>
      </c>
      <c r="C23" s="49">
        <v>3343</v>
      </c>
      <c r="D23" s="49">
        <v>2279</v>
      </c>
      <c r="E23" s="49">
        <v>30714</v>
      </c>
      <c r="F23" s="49">
        <v>29961</v>
      </c>
      <c r="G23" s="49">
        <v>58091</v>
      </c>
      <c r="H23" s="49">
        <v>15476</v>
      </c>
      <c r="I23" s="49">
        <v>8471</v>
      </c>
      <c r="J23" s="49">
        <v>1554</v>
      </c>
      <c r="K23" s="49">
        <v>436</v>
      </c>
      <c r="L23" s="49">
        <v>203</v>
      </c>
      <c r="M23" s="49">
        <v>92</v>
      </c>
      <c r="N23" s="50">
        <f t="shared" si="0"/>
        <v>153425</v>
      </c>
    </row>
    <row r="24" spans="1:14" s="47" customFormat="1" ht="13.5" customHeight="1">
      <c r="A24" s="48">
        <f>+A23+1</f>
        <v>2534</v>
      </c>
      <c r="B24" s="49">
        <v>126.4</v>
      </c>
      <c r="C24" s="49">
        <v>1809.8</v>
      </c>
      <c r="D24" s="49">
        <v>24836.5</v>
      </c>
      <c r="E24" s="49">
        <v>822.4</v>
      </c>
      <c r="F24" s="49">
        <v>49424.1</v>
      </c>
      <c r="G24" s="49">
        <v>120645.1</v>
      </c>
      <c r="H24" s="49">
        <v>34757.3</v>
      </c>
      <c r="I24" s="49">
        <v>3807.1</v>
      </c>
      <c r="J24" s="49">
        <v>690.5</v>
      </c>
      <c r="K24" s="49">
        <v>234.2</v>
      </c>
      <c r="L24" s="49">
        <v>141.3</v>
      </c>
      <c r="M24" s="49">
        <v>114.9</v>
      </c>
      <c r="N24" s="50">
        <f t="shared" si="0"/>
        <v>239943.59999999998</v>
      </c>
    </row>
    <row r="25" spans="1:14" s="47" customFormat="1" ht="13.5" customHeight="1">
      <c r="A25" s="48">
        <f t="shared" si="1"/>
        <v>2535</v>
      </c>
      <c r="B25" s="49">
        <v>3.1</v>
      </c>
      <c r="C25" s="49">
        <v>2.7</v>
      </c>
      <c r="D25" s="49">
        <v>59.7</v>
      </c>
      <c r="E25" s="49">
        <v>1429.9</v>
      </c>
      <c r="F25" s="49">
        <v>18962.4</v>
      </c>
      <c r="G25" s="49">
        <v>45336.3</v>
      </c>
      <c r="H25" s="49">
        <v>229721.9</v>
      </c>
      <c r="I25" s="49">
        <v>898.3</v>
      </c>
      <c r="J25" s="49">
        <v>6699.2</v>
      </c>
      <c r="K25" s="49">
        <v>145.4</v>
      </c>
      <c r="L25" s="49">
        <v>27</v>
      </c>
      <c r="M25" s="49">
        <v>28.9</v>
      </c>
      <c r="N25" s="50">
        <f t="shared" si="0"/>
        <v>305849.80000000005</v>
      </c>
    </row>
    <row r="26" spans="1:14" s="47" customFormat="1" ht="13.5" customHeight="1">
      <c r="A26" s="48">
        <f t="shared" si="1"/>
        <v>2536</v>
      </c>
      <c r="B26" s="49">
        <v>76.24</v>
      </c>
      <c r="C26" s="49">
        <v>1932.33</v>
      </c>
      <c r="D26" s="49">
        <v>1878.11</v>
      </c>
      <c r="E26" s="49">
        <v>23183.63</v>
      </c>
      <c r="F26" s="49">
        <v>8029.72</v>
      </c>
      <c r="G26" s="49">
        <v>32980.9</v>
      </c>
      <c r="H26" s="49">
        <v>9083.54</v>
      </c>
      <c r="I26" s="49">
        <v>2426.49</v>
      </c>
      <c r="J26" s="49">
        <v>222.76</v>
      </c>
      <c r="K26" s="49">
        <v>51.23</v>
      </c>
      <c r="L26" s="49">
        <v>23.36</v>
      </c>
      <c r="M26" s="49">
        <v>4278.03</v>
      </c>
      <c r="N26" s="50">
        <f t="shared" si="0"/>
        <v>86702.34</v>
      </c>
    </row>
    <row r="27" spans="1:14" s="47" customFormat="1" ht="12.75" customHeight="1">
      <c r="A27" s="48">
        <f t="shared" si="1"/>
        <v>2537</v>
      </c>
      <c r="B27" s="54" t="s">
        <v>29</v>
      </c>
      <c r="C27" s="54" t="s">
        <v>29</v>
      </c>
      <c r="D27" s="54" t="s">
        <v>29</v>
      </c>
      <c r="E27" s="54" t="s">
        <v>29</v>
      </c>
      <c r="F27" s="54" t="s">
        <v>29</v>
      </c>
      <c r="G27" s="54" t="s">
        <v>29</v>
      </c>
      <c r="H27" s="54" t="s">
        <v>29</v>
      </c>
      <c r="I27" s="54" t="s">
        <v>29</v>
      </c>
      <c r="J27" s="54" t="s">
        <v>29</v>
      </c>
      <c r="K27" s="54" t="s">
        <v>29</v>
      </c>
      <c r="L27" s="54" t="s">
        <v>29</v>
      </c>
      <c r="M27" s="54" t="s">
        <v>29</v>
      </c>
      <c r="N27" s="55" t="s">
        <v>29</v>
      </c>
    </row>
    <row r="28" spans="1:14" s="47" customFormat="1" ht="12.75" customHeight="1">
      <c r="A28" s="48">
        <f t="shared" si="1"/>
        <v>2538</v>
      </c>
      <c r="B28" s="54" t="s">
        <v>29</v>
      </c>
      <c r="C28" s="54" t="s">
        <v>29</v>
      </c>
      <c r="D28" s="54" t="s">
        <v>29</v>
      </c>
      <c r="E28" s="54" t="s">
        <v>29</v>
      </c>
      <c r="F28" s="54" t="s">
        <v>29</v>
      </c>
      <c r="G28" s="54" t="s">
        <v>29</v>
      </c>
      <c r="H28" s="54" t="s">
        <v>29</v>
      </c>
      <c r="I28" s="54" t="s">
        <v>29</v>
      </c>
      <c r="J28" s="54" t="s">
        <v>29</v>
      </c>
      <c r="K28" s="54" t="s">
        <v>29</v>
      </c>
      <c r="L28" s="54" t="s">
        <v>29</v>
      </c>
      <c r="M28" s="54" t="s">
        <v>29</v>
      </c>
      <c r="N28" s="55" t="s">
        <v>29</v>
      </c>
    </row>
    <row r="29" spans="1:14" s="47" customFormat="1" ht="12.75" customHeight="1">
      <c r="A29" s="48">
        <f t="shared" si="1"/>
        <v>2539</v>
      </c>
      <c r="B29" s="54" t="s">
        <v>29</v>
      </c>
      <c r="C29" s="54" t="s">
        <v>29</v>
      </c>
      <c r="D29" s="54" t="s">
        <v>29</v>
      </c>
      <c r="E29" s="54" t="s">
        <v>29</v>
      </c>
      <c r="F29" s="54" t="s">
        <v>29</v>
      </c>
      <c r="G29" s="54" t="s">
        <v>29</v>
      </c>
      <c r="H29" s="54" t="s">
        <v>29</v>
      </c>
      <c r="I29" s="54" t="s">
        <v>29</v>
      </c>
      <c r="J29" s="54" t="s">
        <v>29</v>
      </c>
      <c r="K29" s="54" t="s">
        <v>29</v>
      </c>
      <c r="L29" s="54" t="s">
        <v>29</v>
      </c>
      <c r="M29" s="54" t="s">
        <v>29</v>
      </c>
      <c r="N29" s="55" t="s">
        <v>29</v>
      </c>
    </row>
    <row r="30" spans="1:14" s="47" customFormat="1" ht="12.75" customHeight="1">
      <c r="A30" s="48">
        <f t="shared" si="1"/>
        <v>2540</v>
      </c>
      <c r="B30" s="54" t="s">
        <v>29</v>
      </c>
      <c r="C30" s="54" t="s">
        <v>29</v>
      </c>
      <c r="D30" s="54" t="s">
        <v>29</v>
      </c>
      <c r="E30" s="54" t="s">
        <v>29</v>
      </c>
      <c r="F30" s="54" t="s">
        <v>29</v>
      </c>
      <c r="G30" s="54" t="s">
        <v>29</v>
      </c>
      <c r="H30" s="54" t="s">
        <v>29</v>
      </c>
      <c r="I30" s="54" t="s">
        <v>29</v>
      </c>
      <c r="J30" s="54" t="s">
        <v>29</v>
      </c>
      <c r="K30" s="54" t="s">
        <v>29</v>
      </c>
      <c r="L30" s="54" t="s">
        <v>29</v>
      </c>
      <c r="M30" s="54" t="s">
        <v>29</v>
      </c>
      <c r="N30" s="55" t="s">
        <v>29</v>
      </c>
    </row>
    <row r="31" spans="1:14" s="47" customFormat="1" ht="12.75" customHeight="1">
      <c r="A31" s="48">
        <f t="shared" si="1"/>
        <v>2541</v>
      </c>
      <c r="B31" s="54" t="s">
        <v>29</v>
      </c>
      <c r="C31" s="54" t="s">
        <v>29</v>
      </c>
      <c r="D31" s="54" t="s">
        <v>29</v>
      </c>
      <c r="E31" s="54" t="s">
        <v>29</v>
      </c>
      <c r="F31" s="54" t="s">
        <v>29</v>
      </c>
      <c r="G31" s="54" t="s">
        <v>29</v>
      </c>
      <c r="H31" s="54" t="s">
        <v>29</v>
      </c>
      <c r="I31" s="54" t="s">
        <v>29</v>
      </c>
      <c r="J31" s="54" t="s">
        <v>29</v>
      </c>
      <c r="K31" s="54" t="s">
        <v>29</v>
      </c>
      <c r="L31" s="54" t="s">
        <v>29</v>
      </c>
      <c r="M31" s="54" t="s">
        <v>29</v>
      </c>
      <c r="N31" s="55" t="s">
        <v>29</v>
      </c>
    </row>
    <row r="32" spans="1:14" s="47" customFormat="1" ht="12.75" customHeight="1">
      <c r="A32" s="48">
        <f t="shared" si="1"/>
        <v>2542</v>
      </c>
      <c r="B32" s="54" t="s">
        <v>29</v>
      </c>
      <c r="C32" s="54" t="s">
        <v>29</v>
      </c>
      <c r="D32" s="54" t="s">
        <v>29</v>
      </c>
      <c r="E32" s="54" t="s">
        <v>29</v>
      </c>
      <c r="F32" s="54" t="s">
        <v>29</v>
      </c>
      <c r="G32" s="54" t="s">
        <v>29</v>
      </c>
      <c r="H32" s="54" t="s">
        <v>29</v>
      </c>
      <c r="I32" s="54" t="s">
        <v>29</v>
      </c>
      <c r="J32" s="54" t="s">
        <v>29</v>
      </c>
      <c r="K32" s="54" t="s">
        <v>29</v>
      </c>
      <c r="L32" s="54" t="s">
        <v>29</v>
      </c>
      <c r="M32" s="54" t="s">
        <v>29</v>
      </c>
      <c r="N32" s="55" t="s">
        <v>29</v>
      </c>
    </row>
    <row r="33" spans="1:14" s="47" customFormat="1" ht="12.75" customHeight="1">
      <c r="A33" s="48">
        <f t="shared" si="1"/>
        <v>2543</v>
      </c>
      <c r="B33" s="54" t="s">
        <v>29</v>
      </c>
      <c r="C33" s="54" t="s">
        <v>29</v>
      </c>
      <c r="D33" s="54" t="s">
        <v>29</v>
      </c>
      <c r="E33" s="54" t="s">
        <v>29</v>
      </c>
      <c r="F33" s="54" t="s">
        <v>29</v>
      </c>
      <c r="G33" s="54" t="s">
        <v>29</v>
      </c>
      <c r="H33" s="54" t="s">
        <v>29</v>
      </c>
      <c r="I33" s="54" t="s">
        <v>29</v>
      </c>
      <c r="J33" s="54" t="s">
        <v>29</v>
      </c>
      <c r="K33" s="54" t="s">
        <v>29</v>
      </c>
      <c r="L33" s="54" t="s">
        <v>29</v>
      </c>
      <c r="M33" s="54" t="s">
        <v>29</v>
      </c>
      <c r="N33" s="55" t="s">
        <v>29</v>
      </c>
    </row>
    <row r="34" spans="1:14" s="47" customFormat="1" ht="12.75" customHeight="1">
      <c r="A34" s="48">
        <f t="shared" si="1"/>
        <v>2544</v>
      </c>
      <c r="B34" s="54" t="s">
        <v>29</v>
      </c>
      <c r="C34" s="54" t="s">
        <v>29</v>
      </c>
      <c r="D34" s="54" t="s">
        <v>29</v>
      </c>
      <c r="E34" s="54" t="s">
        <v>29</v>
      </c>
      <c r="F34" s="54" t="s">
        <v>29</v>
      </c>
      <c r="G34" s="54" t="s">
        <v>29</v>
      </c>
      <c r="H34" s="54" t="s">
        <v>29</v>
      </c>
      <c r="I34" s="54" t="s">
        <v>29</v>
      </c>
      <c r="J34" s="54" t="s">
        <v>29</v>
      </c>
      <c r="K34" s="54" t="s">
        <v>29</v>
      </c>
      <c r="L34" s="54" t="s">
        <v>29</v>
      </c>
      <c r="M34" s="54" t="s">
        <v>29</v>
      </c>
      <c r="N34" s="55" t="s">
        <v>29</v>
      </c>
    </row>
    <row r="35" spans="1:14" s="47" customFormat="1" ht="12.75" customHeight="1">
      <c r="A35" s="48">
        <f t="shared" si="1"/>
        <v>2545</v>
      </c>
      <c r="B35" s="54" t="s">
        <v>29</v>
      </c>
      <c r="C35" s="54" t="s">
        <v>29</v>
      </c>
      <c r="D35" s="54" t="s">
        <v>29</v>
      </c>
      <c r="E35" s="54" t="s">
        <v>29</v>
      </c>
      <c r="F35" s="54" t="s">
        <v>29</v>
      </c>
      <c r="G35" s="54" t="s">
        <v>29</v>
      </c>
      <c r="H35" s="54" t="s">
        <v>29</v>
      </c>
      <c r="I35" s="54" t="s">
        <v>29</v>
      </c>
      <c r="J35" s="54" t="s">
        <v>29</v>
      </c>
      <c r="K35" s="54" t="s">
        <v>29</v>
      </c>
      <c r="L35" s="54" t="s">
        <v>29</v>
      </c>
      <c r="M35" s="54" t="s">
        <v>29</v>
      </c>
      <c r="N35" s="55" t="s">
        <v>29</v>
      </c>
    </row>
    <row r="36" spans="1:14" s="47" customFormat="1" ht="12.75" customHeight="1">
      <c r="A36" s="48">
        <f t="shared" si="1"/>
        <v>2546</v>
      </c>
      <c r="B36" s="54" t="s">
        <v>29</v>
      </c>
      <c r="C36" s="54" t="s">
        <v>29</v>
      </c>
      <c r="D36" s="54" t="s">
        <v>29</v>
      </c>
      <c r="E36" s="54" t="s">
        <v>29</v>
      </c>
      <c r="F36" s="54" t="s">
        <v>29</v>
      </c>
      <c r="G36" s="54" t="s">
        <v>29</v>
      </c>
      <c r="H36" s="54" t="s">
        <v>29</v>
      </c>
      <c r="I36" s="54" t="s">
        <v>29</v>
      </c>
      <c r="J36" s="54" t="s">
        <v>29</v>
      </c>
      <c r="K36" s="54" t="s">
        <v>29</v>
      </c>
      <c r="L36" s="54" t="s">
        <v>29</v>
      </c>
      <c r="M36" s="54" t="s">
        <v>29</v>
      </c>
      <c r="N36" s="55" t="s">
        <v>29</v>
      </c>
    </row>
    <row r="37" spans="1:14" s="47" customFormat="1" ht="12.75" customHeight="1">
      <c r="A37" s="48">
        <f t="shared" si="1"/>
        <v>2547</v>
      </c>
      <c r="B37" s="54" t="s">
        <v>29</v>
      </c>
      <c r="C37" s="54" t="s">
        <v>29</v>
      </c>
      <c r="D37" s="54" t="s">
        <v>29</v>
      </c>
      <c r="E37" s="54" t="s">
        <v>29</v>
      </c>
      <c r="F37" s="54" t="s">
        <v>29</v>
      </c>
      <c r="G37" s="54" t="s">
        <v>29</v>
      </c>
      <c r="H37" s="54" t="s">
        <v>29</v>
      </c>
      <c r="I37" s="54" t="s">
        <v>29</v>
      </c>
      <c r="J37" s="54" t="s">
        <v>29</v>
      </c>
      <c r="K37" s="54" t="s">
        <v>29</v>
      </c>
      <c r="L37" s="54" t="s">
        <v>29</v>
      </c>
      <c r="M37" s="54" t="s">
        <v>29</v>
      </c>
      <c r="N37" s="55" t="s">
        <v>29</v>
      </c>
    </row>
    <row r="38" spans="1:14" s="47" customFormat="1" ht="12.75" customHeight="1">
      <c r="A38" s="48">
        <f t="shared" si="1"/>
        <v>2548</v>
      </c>
      <c r="B38" s="54" t="s">
        <v>29</v>
      </c>
      <c r="C38" s="54" t="s">
        <v>29</v>
      </c>
      <c r="D38" s="54" t="s">
        <v>29</v>
      </c>
      <c r="E38" s="54" t="s">
        <v>29</v>
      </c>
      <c r="F38" s="54" t="s">
        <v>29</v>
      </c>
      <c r="G38" s="54" t="s">
        <v>29</v>
      </c>
      <c r="H38" s="54" t="s">
        <v>29</v>
      </c>
      <c r="I38" s="54" t="s">
        <v>29</v>
      </c>
      <c r="J38" s="54" t="s">
        <v>29</v>
      </c>
      <c r="K38" s="54" t="s">
        <v>29</v>
      </c>
      <c r="L38" s="54" t="s">
        <v>29</v>
      </c>
      <c r="M38" s="54" t="s">
        <v>29</v>
      </c>
      <c r="N38" s="55" t="s">
        <v>29</v>
      </c>
    </row>
    <row r="39" spans="1:14" s="47" customFormat="1" ht="13.5" customHeight="1">
      <c r="A39" s="48">
        <v>2549</v>
      </c>
      <c r="B39" s="49">
        <v>10955.651204453647</v>
      </c>
      <c r="C39" s="49">
        <v>43659.87634375815</v>
      </c>
      <c r="D39" s="49">
        <v>18738.840253528637</v>
      </c>
      <c r="E39" s="49">
        <v>27500.28774630463</v>
      </c>
      <c r="F39" s="49">
        <v>152649.76336290865</v>
      </c>
      <c r="G39" s="49">
        <v>143137.0970566882</v>
      </c>
      <c r="H39" s="49">
        <v>34005.717151681325</v>
      </c>
      <c r="I39" s="49">
        <v>20254.56268448724</v>
      </c>
      <c r="J39" s="49">
        <v>9939.288028581817</v>
      </c>
      <c r="K39" s="49">
        <v>6267.805793153754</v>
      </c>
      <c r="L39" s="49">
        <v>3364.33185213689</v>
      </c>
      <c r="M39" s="49">
        <v>1967.292201039633</v>
      </c>
      <c r="N39" s="58">
        <f>SUM(A39:M39)</f>
        <v>474989.5136787226</v>
      </c>
    </row>
    <row r="40" spans="1:14" s="47" customFormat="1" ht="13.5" customHeight="1">
      <c r="A40" s="48">
        <v>2550</v>
      </c>
      <c r="B40" s="49">
        <v>3445.4140499373443</v>
      </c>
      <c r="C40" s="49">
        <v>25521.094191373675</v>
      </c>
      <c r="D40" s="49">
        <v>28775.07437805234</v>
      </c>
      <c r="E40" s="49">
        <v>18123.5889713377</v>
      </c>
      <c r="F40" s="49">
        <v>63141.971829601025</v>
      </c>
      <c r="G40" s="49">
        <v>69995.35210750766</v>
      </c>
      <c r="H40" s="49">
        <v>69147.83134273338</v>
      </c>
      <c r="I40" s="49">
        <v>22670.443618963156</v>
      </c>
      <c r="J40" s="49">
        <v>9660.551084571356</v>
      </c>
      <c r="K40" s="49">
        <v>5840.156805972888</v>
      </c>
      <c r="L40" s="49">
        <v>6920.117696711144</v>
      </c>
      <c r="M40" s="49">
        <v>4168.601013683359</v>
      </c>
      <c r="N40" s="58">
        <f>SUM(A40:M40)</f>
        <v>329960.19709044497</v>
      </c>
    </row>
    <row r="41" spans="1:14" s="47" customFormat="1" ht="13.5" customHeight="1">
      <c r="A41" s="48">
        <v>2551</v>
      </c>
      <c r="B41" s="56">
        <v>7447</v>
      </c>
      <c r="C41" s="57">
        <v>16343</v>
      </c>
      <c r="D41" s="57">
        <v>28557</v>
      </c>
      <c r="E41" s="57">
        <v>52651</v>
      </c>
      <c r="F41" s="57">
        <v>131169</v>
      </c>
      <c r="G41" s="57">
        <v>134174</v>
      </c>
      <c r="H41" s="57">
        <v>74602</v>
      </c>
      <c r="I41" s="57">
        <v>35448</v>
      </c>
      <c r="J41" s="57">
        <v>14467</v>
      </c>
      <c r="K41" s="57">
        <v>9489</v>
      </c>
      <c r="L41" s="57">
        <v>5338</v>
      </c>
      <c r="M41" s="57">
        <v>4330</v>
      </c>
      <c r="N41" s="58">
        <f>SUM(A41:M41)</f>
        <v>516566</v>
      </c>
    </row>
    <row r="42" spans="1:14" s="47" customFormat="1" ht="13.5" customHeight="1">
      <c r="A42" s="48">
        <v>2552</v>
      </c>
      <c r="B42" s="56">
        <v>8514</v>
      </c>
      <c r="C42" s="57">
        <v>19120</v>
      </c>
      <c r="D42" s="57">
        <v>30707</v>
      </c>
      <c r="E42" s="57">
        <v>47692</v>
      </c>
      <c r="F42" s="57">
        <v>67513</v>
      </c>
      <c r="G42" s="57">
        <v>115143</v>
      </c>
      <c r="H42" s="57">
        <v>69051</v>
      </c>
      <c r="I42" s="57">
        <v>23423</v>
      </c>
      <c r="J42" s="57">
        <v>9852</v>
      </c>
      <c r="K42" s="57">
        <v>8146</v>
      </c>
      <c r="L42" s="57">
        <v>3239</v>
      </c>
      <c r="M42" s="57">
        <v>1352</v>
      </c>
      <c r="N42" s="58">
        <f aca="true" t="shared" si="2" ref="N42:N55">SUM(A42:M42)</f>
        <v>406304</v>
      </c>
    </row>
    <row r="43" spans="1:14" s="47" customFormat="1" ht="13.5" customHeight="1">
      <c r="A43" s="48">
        <v>2553</v>
      </c>
      <c r="B43" s="56">
        <v>28.024278658058783</v>
      </c>
      <c r="C43" s="57">
        <v>3995.6046175605898</v>
      </c>
      <c r="D43" s="57">
        <v>303.7703691099448</v>
      </c>
      <c r="E43" s="57">
        <v>15998.052520108144</v>
      </c>
      <c r="F43" s="57">
        <v>271023.27721201186</v>
      </c>
      <c r="G43" s="57">
        <v>183622.66613445577</v>
      </c>
      <c r="H43" s="57">
        <v>22101.736739622273</v>
      </c>
      <c r="I43" s="57">
        <v>3830.622695467554</v>
      </c>
      <c r="J43" s="57">
        <v>1010.3538257104248</v>
      </c>
      <c r="K43" s="57">
        <v>327.1184145350437</v>
      </c>
      <c r="L43" s="57">
        <v>80.2300419383132</v>
      </c>
      <c r="M43" s="57">
        <v>230.66839724999545</v>
      </c>
      <c r="N43" s="58">
        <f t="shared" si="2"/>
        <v>505105.12524642795</v>
      </c>
    </row>
    <row r="44" spans="1:14" s="47" customFormat="1" ht="13.5" customHeight="1">
      <c r="A44" s="48">
        <v>2554</v>
      </c>
      <c r="B44" s="56">
        <v>8745.985408135062</v>
      </c>
      <c r="C44" s="57">
        <v>87867.66858146846</v>
      </c>
      <c r="D44" s="57">
        <v>106720.75195832702</v>
      </c>
      <c r="E44" s="57">
        <v>111921.22588951934</v>
      </c>
      <c r="F44" s="57">
        <v>226600.36342969723</v>
      </c>
      <c r="G44" s="57">
        <v>147381.29370474227</v>
      </c>
      <c r="H44" s="57">
        <v>102749.89557563924</v>
      </c>
      <c r="I44" s="57">
        <v>31688.954220219897</v>
      </c>
      <c r="J44" s="57">
        <v>17237.90690956431</v>
      </c>
      <c r="K44" s="57">
        <v>11538.70959012023</v>
      </c>
      <c r="L44" s="57">
        <v>6489.863046174126</v>
      </c>
      <c r="M44" s="57">
        <v>8289.689149908132</v>
      </c>
      <c r="N44" s="58">
        <f t="shared" si="2"/>
        <v>869786.3074635152</v>
      </c>
    </row>
    <row r="45" spans="1:14" s="47" customFormat="1" ht="13.5" customHeight="1">
      <c r="A45" s="48">
        <v>2555</v>
      </c>
      <c r="B45" s="56">
        <v>2640.31</v>
      </c>
      <c r="C45" s="57">
        <v>37234.74</v>
      </c>
      <c r="D45" s="57">
        <v>18311.73</v>
      </c>
      <c r="E45" s="57">
        <v>44619.75</v>
      </c>
      <c r="F45" s="57">
        <v>77538.27</v>
      </c>
      <c r="G45" s="57">
        <v>164532.4</v>
      </c>
      <c r="H45" s="57">
        <v>41873.89</v>
      </c>
      <c r="I45" s="57">
        <v>13786.13</v>
      </c>
      <c r="J45" s="57">
        <v>6277.48</v>
      </c>
      <c r="K45" s="57">
        <v>2111.52</v>
      </c>
      <c r="L45" s="57">
        <v>2187.89</v>
      </c>
      <c r="M45" s="57">
        <v>1143.99</v>
      </c>
      <c r="N45" s="58">
        <f t="shared" si="2"/>
        <v>414813.1</v>
      </c>
    </row>
    <row r="46" spans="1:14" s="47" customFormat="1" ht="13.5" customHeight="1">
      <c r="A46" s="48">
        <v>2556</v>
      </c>
      <c r="B46" s="56">
        <v>251.15627766763893</v>
      </c>
      <c r="C46" s="57">
        <v>607.7064085792844</v>
      </c>
      <c r="D46" s="57">
        <v>1147.7414720352506</v>
      </c>
      <c r="E46" s="57">
        <v>3425.3520287339406</v>
      </c>
      <c r="F46" s="57">
        <v>65492.08419467463</v>
      </c>
      <c r="G46" s="57">
        <v>65651.85263213287</v>
      </c>
      <c r="H46" s="57">
        <v>29618.93821428549</v>
      </c>
      <c r="I46" s="57">
        <v>3584.0991620188997</v>
      </c>
      <c r="J46" s="57">
        <v>1491.5967434435713</v>
      </c>
      <c r="K46" s="57">
        <v>460.8282949001748</v>
      </c>
      <c r="L46" s="57">
        <v>159.3903776410176</v>
      </c>
      <c r="M46" s="57">
        <v>43.98030595396756</v>
      </c>
      <c r="N46" s="58">
        <f t="shared" si="2"/>
        <v>174490.7261120667</v>
      </c>
    </row>
    <row r="47" spans="1:14" s="47" customFormat="1" ht="13.5" customHeight="1">
      <c r="A47" s="48">
        <v>2557</v>
      </c>
      <c r="B47" s="56">
        <v>159.41</v>
      </c>
      <c r="C47" s="57">
        <v>9653.81</v>
      </c>
      <c r="D47" s="57">
        <v>3908.59</v>
      </c>
      <c r="E47" s="57">
        <v>51007.56</v>
      </c>
      <c r="F47" s="57">
        <v>66136.7</v>
      </c>
      <c r="G47" s="57">
        <v>192003.6</v>
      </c>
      <c r="H47" s="57">
        <v>20053.9</v>
      </c>
      <c r="I47" s="57">
        <v>7483.98</v>
      </c>
      <c r="J47" s="57">
        <v>1323.03</v>
      </c>
      <c r="K47" s="57">
        <v>1479.63</v>
      </c>
      <c r="L47" s="57">
        <v>236.75</v>
      </c>
      <c r="M47" s="57">
        <v>104.72</v>
      </c>
      <c r="N47" s="58">
        <f t="shared" si="2"/>
        <v>356108.68000000005</v>
      </c>
    </row>
    <row r="48" spans="1:14" s="47" customFormat="1" ht="13.5" customHeight="1">
      <c r="A48" s="48">
        <v>2558</v>
      </c>
      <c r="B48" s="56">
        <v>1240.27</v>
      </c>
      <c r="C48" s="57">
        <v>906.98</v>
      </c>
      <c r="D48" s="57">
        <v>1450.91</v>
      </c>
      <c r="E48" s="57">
        <v>5108.94</v>
      </c>
      <c r="F48" s="57">
        <v>38127.53</v>
      </c>
      <c r="G48" s="57">
        <v>147223.08</v>
      </c>
      <c r="H48" s="57">
        <v>47386</v>
      </c>
      <c r="I48" s="57">
        <v>5002.09</v>
      </c>
      <c r="J48" s="57">
        <v>2919.17</v>
      </c>
      <c r="K48" s="57">
        <v>387.77</v>
      </c>
      <c r="L48" s="57">
        <v>163.13</v>
      </c>
      <c r="M48" s="57">
        <v>8.09</v>
      </c>
      <c r="N48" s="58">
        <f t="shared" si="2"/>
        <v>252481.96</v>
      </c>
    </row>
    <row r="49" spans="1:14" s="47" customFormat="1" ht="13.5" customHeight="1">
      <c r="A49" s="48">
        <v>2559</v>
      </c>
      <c r="B49" s="56">
        <v>7.058303338845614</v>
      </c>
      <c r="C49" s="57">
        <v>1078.3991803305028</v>
      </c>
      <c r="D49" s="57">
        <v>18162.30497446609</v>
      </c>
      <c r="E49" s="57">
        <v>121456.48805584108</v>
      </c>
      <c r="F49" s="57">
        <v>1318311.7348389847</v>
      </c>
      <c r="G49" s="57">
        <v>1038843.6566449781</v>
      </c>
      <c r="H49" s="57">
        <v>161816.44966477505</v>
      </c>
      <c r="I49" s="57">
        <v>21627.940817815135</v>
      </c>
      <c r="J49" s="57">
        <v>2226.644167076989</v>
      </c>
      <c r="K49" s="57">
        <v>2532.9265376571975</v>
      </c>
      <c r="L49" s="57">
        <v>249.51478283533896</v>
      </c>
      <c r="M49" s="57">
        <v>89.95261035357335</v>
      </c>
      <c r="N49" s="58">
        <f t="shared" si="2"/>
        <v>2688962.070578452</v>
      </c>
    </row>
    <row r="50" spans="1:14" s="47" customFormat="1" ht="13.5" customHeight="1">
      <c r="A50" s="48">
        <v>2560</v>
      </c>
      <c r="B50" s="56">
        <v>1176.2654372069342</v>
      </c>
      <c r="C50" s="57">
        <v>8984.179490491611</v>
      </c>
      <c r="D50" s="57">
        <v>7846.476067641928</v>
      </c>
      <c r="E50" s="57">
        <v>250996.03446469034</v>
      </c>
      <c r="F50" s="57">
        <v>97154.34022858883</v>
      </c>
      <c r="G50" s="57">
        <v>244148.2848384217</v>
      </c>
      <c r="H50" s="57">
        <v>258124.33888289004</v>
      </c>
      <c r="I50" s="57">
        <v>10748.991666386832</v>
      </c>
      <c r="J50" s="57">
        <v>2317.7636832809576</v>
      </c>
      <c r="K50" s="57">
        <v>1177.1530314303927</v>
      </c>
      <c r="L50" s="57">
        <v>165.11048407246705</v>
      </c>
      <c r="M50" s="57">
        <v>257.2406888309668</v>
      </c>
      <c r="N50" s="58">
        <f t="shared" si="2"/>
        <v>885656.178963933</v>
      </c>
    </row>
    <row r="51" spans="1:14" s="47" customFormat="1" ht="13.5" customHeight="1">
      <c r="A51" s="48">
        <v>2561</v>
      </c>
      <c r="B51" s="56">
        <v>1900.2073397122188</v>
      </c>
      <c r="C51" s="57">
        <v>4235.342311277979</v>
      </c>
      <c r="D51" s="57">
        <v>11549.471919631169</v>
      </c>
      <c r="E51" s="57">
        <v>64126.10766978846</v>
      </c>
      <c r="F51" s="57">
        <v>220063.67777967447</v>
      </c>
      <c r="G51" s="57">
        <v>178080.45802723884</v>
      </c>
      <c r="H51" s="57">
        <v>35449.43019030904</v>
      </c>
      <c r="I51" s="57">
        <v>4890.913406286902</v>
      </c>
      <c r="J51" s="57">
        <v>1345.1241480100475</v>
      </c>
      <c r="K51" s="57">
        <v>694.0007583480142</v>
      </c>
      <c r="L51" s="57">
        <v>178.69669444126285</v>
      </c>
      <c r="M51" s="57">
        <v>78.66755215863044</v>
      </c>
      <c r="N51" s="58">
        <f t="shared" si="2"/>
        <v>525153.0977968769</v>
      </c>
    </row>
    <row r="52" spans="1:14" s="47" customFormat="1" ht="13.5" customHeight="1">
      <c r="A52" s="48">
        <v>2562</v>
      </c>
      <c r="B52" s="56">
        <v>135.682588790094</v>
      </c>
      <c r="C52" s="57">
        <v>290.16269945140056</v>
      </c>
      <c r="D52" s="57">
        <v>435.5809874266073</v>
      </c>
      <c r="E52" s="57">
        <v>191.37727736787878</v>
      </c>
      <c r="F52" s="57">
        <v>270382.6608190427</v>
      </c>
      <c r="G52" s="57">
        <v>96751.41236637885</v>
      </c>
      <c r="H52" s="57">
        <v>3861.095218081383</v>
      </c>
      <c r="I52" s="57">
        <v>1425.291991874185</v>
      </c>
      <c r="J52" s="57">
        <v>547.1485256412301</v>
      </c>
      <c r="K52" s="57">
        <v>281.09743531841434</v>
      </c>
      <c r="L52" s="57">
        <v>130.78365263697927</v>
      </c>
      <c r="M52" s="57">
        <v>90.83355577363491</v>
      </c>
      <c r="N52" s="58">
        <f t="shared" si="2"/>
        <v>377085.1271177834</v>
      </c>
    </row>
    <row r="53" spans="1:14" s="47" customFormat="1" ht="13.5" customHeight="1">
      <c r="A53" s="48">
        <v>2563</v>
      </c>
      <c r="B53" s="56">
        <v>202.30348642612253</v>
      </c>
      <c r="C53" s="57">
        <v>219.0224680519696</v>
      </c>
      <c r="D53" s="57">
        <v>2376.197553798753</v>
      </c>
      <c r="E53" s="57">
        <v>708.4273363856175</v>
      </c>
      <c r="F53" s="57">
        <v>145396.96667075125</v>
      </c>
      <c r="G53" s="57">
        <v>27314.32250276089</v>
      </c>
      <c r="H53" s="57">
        <v>5179.875816781004</v>
      </c>
      <c r="I53" s="57">
        <v>1757.0073594843523</v>
      </c>
      <c r="J53" s="57">
        <v>285.73205054950535</v>
      </c>
      <c r="K53" s="57">
        <v>133.479793017698</v>
      </c>
      <c r="L53" s="57">
        <v>87.2640249446777</v>
      </c>
      <c r="M53" s="57">
        <v>47.357617348389994</v>
      </c>
      <c r="N53" s="58">
        <f t="shared" si="2"/>
        <v>186270.95668030027</v>
      </c>
    </row>
    <row r="54" spans="1:14" s="47" customFormat="1" ht="13.5" customHeight="1">
      <c r="A54" s="48">
        <v>2564</v>
      </c>
      <c r="B54" s="56">
        <v>1195.8215406493528</v>
      </c>
      <c r="C54" s="57">
        <v>4318.611360173065</v>
      </c>
      <c r="D54" s="57">
        <v>22182.172264926234</v>
      </c>
      <c r="E54" s="57">
        <v>12956.398083059137</v>
      </c>
      <c r="F54" s="57">
        <v>37181.060298915974</v>
      </c>
      <c r="G54" s="57">
        <v>43128.01418574108</v>
      </c>
      <c r="H54" s="57">
        <v>134697.655062418</v>
      </c>
      <c r="I54" s="57">
        <v>15346.969855875675</v>
      </c>
      <c r="J54" s="57">
        <v>908.5115085004668</v>
      </c>
      <c r="K54" s="57">
        <v>619.1895252134952</v>
      </c>
      <c r="L54" s="57">
        <v>262.30814830299187</v>
      </c>
      <c r="M54" s="57">
        <v>2214.4387243260016</v>
      </c>
      <c r="N54" s="58">
        <f t="shared" si="2"/>
        <v>277575.15055810154</v>
      </c>
    </row>
    <row r="55" spans="1:14" s="47" customFormat="1" ht="13.5" customHeight="1">
      <c r="A55" s="48">
        <v>2565</v>
      </c>
      <c r="B55" s="56">
        <v>2853.9714690929322</v>
      </c>
      <c r="C55" s="57">
        <v>32005.51289917266</v>
      </c>
      <c r="D55" s="57">
        <v>1245.433060051351</v>
      </c>
      <c r="E55" s="57">
        <v>71762.26189137471</v>
      </c>
      <c r="F55" s="57">
        <v>390741.1197523677</v>
      </c>
      <c r="G55" s="57">
        <v>202070.47466449603</v>
      </c>
      <c r="H55" s="57">
        <v>153293.2657046331</v>
      </c>
      <c r="I55" s="57">
        <v>4338.973646231575</v>
      </c>
      <c r="J55" s="57">
        <v>923.2515618817679</v>
      </c>
      <c r="K55" s="57">
        <v>255.9383316308814</v>
      </c>
      <c r="L55" s="57">
        <v>159.807873599039</v>
      </c>
      <c r="M55" s="57">
        <v>83.28330754915098</v>
      </c>
      <c r="N55" s="58">
        <f t="shared" si="2"/>
        <v>862298.2941620809</v>
      </c>
    </row>
    <row r="56" spans="1:14" s="47" customFormat="1" ht="13.5" customHeight="1">
      <c r="A56" s="48"/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8"/>
    </row>
    <row r="57" spans="1:14" s="47" customFormat="1" ht="13.5" customHeight="1">
      <c r="A57" s="59" t="s">
        <v>17</v>
      </c>
      <c r="B57" s="60">
        <f>+MAX(B8:B55)</f>
        <v>15886</v>
      </c>
      <c r="C57" s="60">
        <f aca="true" t="shared" si="3" ref="C57:M57">+MAX(C8:C55)</f>
        <v>87867.66858146846</v>
      </c>
      <c r="D57" s="60">
        <f t="shared" si="3"/>
        <v>106720.75195832702</v>
      </c>
      <c r="E57" s="60">
        <f t="shared" si="3"/>
        <v>548983</v>
      </c>
      <c r="F57" s="60">
        <f t="shared" si="3"/>
        <v>1318311.7348389847</v>
      </c>
      <c r="G57" s="60">
        <f t="shared" si="3"/>
        <v>1038843.6566449781</v>
      </c>
      <c r="H57" s="60">
        <f t="shared" si="3"/>
        <v>286828</v>
      </c>
      <c r="I57" s="60">
        <f t="shared" si="3"/>
        <v>68625</v>
      </c>
      <c r="J57" s="60">
        <f t="shared" si="3"/>
        <v>31632</v>
      </c>
      <c r="K57" s="60">
        <f t="shared" si="3"/>
        <v>14472</v>
      </c>
      <c r="L57" s="60">
        <f t="shared" si="3"/>
        <v>6920.117696711144</v>
      </c>
      <c r="M57" s="60">
        <f t="shared" si="3"/>
        <v>8289.689149908132</v>
      </c>
      <c r="N57" s="61">
        <f>+MAX(N8:N56)</f>
        <v>2688962.070578452</v>
      </c>
    </row>
    <row r="58" spans="1:14" s="47" customFormat="1" ht="13.5" customHeight="1">
      <c r="A58" s="59" t="s">
        <v>18</v>
      </c>
      <c r="B58" s="60">
        <f>+AVERAGE(B8:B55)</f>
        <v>2367.3408717796733</v>
      </c>
      <c r="C58" s="60">
        <f aca="true" t="shared" si="4" ref="C58:M58">+AVERAGE(C8:C55)</f>
        <v>14267.265015324705</v>
      </c>
      <c r="D58" s="60">
        <f t="shared" si="4"/>
        <v>15905.009868305426</v>
      </c>
      <c r="E58" s="60">
        <f t="shared" si="4"/>
        <v>71710.32727595864</v>
      </c>
      <c r="F58" s="60">
        <f t="shared" si="4"/>
        <v>177237.10390047834</v>
      </c>
      <c r="G58" s="60">
        <f t="shared" si="4"/>
        <v>194289.09069070953</v>
      </c>
      <c r="H58" s="60">
        <f t="shared" si="4"/>
        <v>64901.07665455138</v>
      </c>
      <c r="I58" s="60">
        <f t="shared" si="4"/>
        <v>11318.968364586426</v>
      </c>
      <c r="J58" s="60">
        <f t="shared" si="4"/>
        <v>3750.389228800346</v>
      </c>
      <c r="K58" s="60">
        <f t="shared" si="4"/>
        <v>1956.0598419805053</v>
      </c>
      <c r="L58" s="60">
        <f t="shared" si="4"/>
        <v>1047.2735743176177</v>
      </c>
      <c r="M58" s="60">
        <f t="shared" si="4"/>
        <v>893.8787534493176</v>
      </c>
      <c r="N58" s="61">
        <f>+AVERAGE(N8:N55)</f>
        <v>562184.9507069085</v>
      </c>
    </row>
    <row r="59" spans="1:14" s="47" customFormat="1" ht="13.5" customHeight="1">
      <c r="A59" s="59" t="s">
        <v>19</v>
      </c>
      <c r="B59" s="60">
        <f>+MIN(B8:B55)</f>
        <v>3.1</v>
      </c>
      <c r="C59" s="60">
        <f aca="true" t="shared" si="5" ref="C59:N59">+MIN(C8:C55)</f>
        <v>2.7</v>
      </c>
      <c r="D59" s="60">
        <f t="shared" si="5"/>
        <v>59.7</v>
      </c>
      <c r="E59" s="60">
        <f t="shared" si="5"/>
        <v>191.37727736787878</v>
      </c>
      <c r="F59" s="60">
        <f t="shared" si="5"/>
        <v>8029.72</v>
      </c>
      <c r="G59" s="60">
        <f t="shared" si="5"/>
        <v>12523</v>
      </c>
      <c r="H59" s="60">
        <f t="shared" si="5"/>
        <v>3429</v>
      </c>
      <c r="I59" s="60">
        <f t="shared" si="5"/>
        <v>294</v>
      </c>
      <c r="J59" s="60">
        <f t="shared" si="5"/>
        <v>151</v>
      </c>
      <c r="K59" s="60">
        <f t="shared" si="5"/>
        <v>51</v>
      </c>
      <c r="L59" s="60">
        <f t="shared" si="5"/>
        <v>21</v>
      </c>
      <c r="M59" s="60">
        <f t="shared" si="5"/>
        <v>8.09</v>
      </c>
      <c r="N59" s="60">
        <f t="shared" si="5"/>
        <v>86702.34</v>
      </c>
    </row>
    <row r="60" spans="1:14" ht="13.5" customHeight="1">
      <c r="A60" s="36"/>
      <c r="B60" s="66" t="s">
        <v>20</v>
      </c>
      <c r="C60" s="67"/>
      <c r="D60" s="67"/>
      <c r="E60" s="74" t="s">
        <v>21</v>
      </c>
      <c r="F60" s="74"/>
      <c r="G60" s="74"/>
      <c r="H60" s="74"/>
      <c r="I60" s="68" t="s">
        <v>22</v>
      </c>
      <c r="J60" s="75">
        <f>N58</f>
        <v>562184.9507069085</v>
      </c>
      <c r="K60" s="75"/>
      <c r="L60" s="68" t="s">
        <v>22</v>
      </c>
      <c r="M60" s="69">
        <f>J60/J61</f>
        <v>104.22412879253031</v>
      </c>
      <c r="N60" s="70" t="s">
        <v>26</v>
      </c>
    </row>
    <row r="61" spans="1:17" ht="13.5" customHeight="1">
      <c r="A61" s="36"/>
      <c r="B61" s="67"/>
      <c r="C61" s="67"/>
      <c r="D61" s="67"/>
      <c r="E61" s="67"/>
      <c r="F61" s="74" t="s">
        <v>23</v>
      </c>
      <c r="G61" s="74"/>
      <c r="H61" s="67"/>
      <c r="I61" s="67"/>
      <c r="J61" s="75">
        <f>Q3</f>
        <v>5394</v>
      </c>
      <c r="K61" s="75"/>
      <c r="L61" s="67"/>
      <c r="M61" s="67"/>
      <c r="N61" s="70"/>
      <c r="Q61" s="23" t="s">
        <v>16</v>
      </c>
    </row>
    <row r="62" spans="1:14" ht="13.5" customHeight="1">
      <c r="A62" s="36"/>
      <c r="B62" s="67"/>
      <c r="C62" s="71" t="s">
        <v>31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70"/>
    </row>
    <row r="63" spans="1:14" ht="13.5" customHeight="1">
      <c r="A63" s="36"/>
      <c r="B63" s="47"/>
      <c r="C63" s="47"/>
      <c r="D63" s="47" t="s">
        <v>30</v>
      </c>
      <c r="E63" s="47"/>
      <c r="F63" s="47"/>
      <c r="G63" s="47"/>
      <c r="H63" s="47"/>
      <c r="I63" s="47"/>
      <c r="J63" s="47"/>
      <c r="K63" s="47"/>
      <c r="L63" s="47"/>
      <c r="M63" s="47"/>
      <c r="N63" s="72"/>
    </row>
    <row r="64" spans="1:14" ht="13.5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2:18" ht="18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35"/>
      <c r="O65" s="41"/>
      <c r="P65" s="35"/>
      <c r="Q65" s="35"/>
      <c r="R65" s="35"/>
    </row>
    <row r="66" spans="2:18" ht="18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35"/>
      <c r="O66" s="35"/>
      <c r="P66" s="35"/>
      <c r="Q66" s="35"/>
      <c r="R66" s="35"/>
    </row>
    <row r="67" spans="2:18" ht="18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 ht="18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35"/>
      <c r="P68" s="35"/>
      <c r="Q68" s="35"/>
      <c r="R68" s="35"/>
    </row>
    <row r="69" spans="2:18" ht="18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35"/>
      <c r="P69" s="35"/>
      <c r="Q69" s="35"/>
      <c r="R69" s="35"/>
    </row>
    <row r="70" spans="2:18" ht="18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35"/>
      <c r="P70" s="35"/>
      <c r="Q70" s="35"/>
      <c r="R70" s="35"/>
    </row>
    <row r="71" spans="2:18" ht="18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5"/>
      <c r="P71" s="35"/>
      <c r="Q71" s="35"/>
      <c r="R71" s="35"/>
    </row>
  </sheetData>
  <sheetProtection/>
  <mergeCells count="6">
    <mergeCell ref="E60:H60"/>
    <mergeCell ref="J60:K60"/>
    <mergeCell ref="F61:G61"/>
    <mergeCell ref="J61:K61"/>
    <mergeCell ref="A1:N1"/>
    <mergeCell ref="L3:N3"/>
  </mergeCells>
  <printOptions/>
  <pageMargins left="0.7086614173228347" right="0" top="0.5905511811023623" bottom="0" header="0.1968503937007874" footer="0"/>
  <pageSetup horizontalDpi="300" verticalDpi="300" orientation="portrait" paperSize="9" scale="95" r:id="rId2"/>
  <headerFooter alignWithMargins="0">
    <oddHeader>&amp;C &amp;R&amp;"AngsanaUPC,ตัวหนา"&amp;16 72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5" sqref="D15"/>
    </sheetView>
  </sheetViews>
  <sheetFormatPr defaultColWidth="9.33203125" defaultRowHeight="21"/>
  <cols>
    <col min="1" max="1" width="9.33203125" style="1" customWidth="1"/>
    <col min="2" max="2" width="9.66015625" style="1" bestFit="1" customWidth="1"/>
    <col min="3" max="3" width="10.66015625" style="1" bestFit="1" customWidth="1"/>
    <col min="4" max="5" width="11.66015625" style="1" bestFit="1" customWidth="1"/>
    <col min="6" max="6" width="12.83203125" style="1" customWidth="1"/>
    <col min="7" max="7" width="13.16015625" style="1" customWidth="1"/>
    <col min="8" max="8" width="11.66015625" style="1" bestFit="1" customWidth="1"/>
    <col min="9" max="11" width="10.66015625" style="1" bestFit="1" customWidth="1"/>
    <col min="12" max="13" width="9.66015625" style="1" bestFit="1" customWidth="1"/>
    <col min="14" max="14" width="13.5" style="1" customWidth="1"/>
    <col min="15" max="16384" width="9.33203125" style="1" customWidth="1"/>
  </cols>
  <sheetData>
    <row r="1" spans="1:14" ht="27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26.25" customHeight="1">
      <c r="A2" s="3" t="s">
        <v>27</v>
      </c>
      <c r="B2" s="4"/>
      <c r="C2" s="4"/>
      <c r="D2" s="4"/>
      <c r="E2" s="4"/>
      <c r="F2" s="4"/>
      <c r="G2" s="4"/>
      <c r="H2" s="4"/>
      <c r="I2" s="4"/>
      <c r="J2" s="2"/>
      <c r="L2" s="22" t="s">
        <v>28</v>
      </c>
      <c r="M2" s="5"/>
      <c r="N2" s="6"/>
    </row>
    <row r="3" spans="1:14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3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</row>
    <row r="5" spans="1:14" ht="23.2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2" t="s">
        <v>15</v>
      </c>
    </row>
    <row r="6" spans="1:14" ht="23.25" customHeight="1">
      <c r="A6" s="13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25</v>
      </c>
    </row>
    <row r="7" spans="1:14" ht="21.75">
      <c r="A7" s="16">
        <v>2555</v>
      </c>
      <c r="B7" s="17">
        <v>2640.31</v>
      </c>
      <c r="C7" s="17">
        <v>37234.74</v>
      </c>
      <c r="D7" s="17">
        <v>18311.73</v>
      </c>
      <c r="E7" s="17">
        <v>44619.75</v>
      </c>
      <c r="F7" s="17">
        <v>77538.27</v>
      </c>
      <c r="G7" s="17">
        <v>164532.4</v>
      </c>
      <c r="H7" s="17">
        <v>41873.89</v>
      </c>
      <c r="I7" s="17">
        <v>13786.13</v>
      </c>
      <c r="J7" s="17">
        <v>6277.48</v>
      </c>
      <c r="K7" s="17">
        <v>2111.52</v>
      </c>
      <c r="L7" s="17">
        <v>2187.89</v>
      </c>
      <c r="M7" s="17">
        <v>1143.99</v>
      </c>
      <c r="N7" s="18">
        <v>412258.12</v>
      </c>
    </row>
    <row r="8" spans="1:14" ht="21.75">
      <c r="A8" s="16">
        <v>2556</v>
      </c>
      <c r="B8" s="17">
        <v>251.15627766763893</v>
      </c>
      <c r="C8" s="17">
        <v>607.7064085792844</v>
      </c>
      <c r="D8" s="17">
        <v>1147.7414720352506</v>
      </c>
      <c r="E8" s="17">
        <v>3425.3520287339406</v>
      </c>
      <c r="F8" s="17">
        <v>65492.08419467463</v>
      </c>
      <c r="G8" s="17">
        <v>65651.85263213287</v>
      </c>
      <c r="H8" s="17">
        <v>29618.93821428549</v>
      </c>
      <c r="I8" s="17">
        <v>3584.0991620188997</v>
      </c>
      <c r="J8" s="17">
        <v>1491.5967434435713</v>
      </c>
      <c r="K8" s="17">
        <v>460.8282949001748</v>
      </c>
      <c r="L8" s="17">
        <v>159.3903776410176</v>
      </c>
      <c r="M8" s="17">
        <v>43.98030595396756</v>
      </c>
      <c r="N8" s="18">
        <v>171934.7261120667</v>
      </c>
    </row>
    <row r="9" spans="1:14" ht="21.75">
      <c r="A9" s="16">
        <v>2557</v>
      </c>
      <c r="B9" s="17">
        <v>159.41</v>
      </c>
      <c r="C9" s="17">
        <v>9653.81</v>
      </c>
      <c r="D9" s="17">
        <v>3908.59</v>
      </c>
      <c r="E9" s="17">
        <v>51007.56</v>
      </c>
      <c r="F9" s="17">
        <v>66136.7</v>
      </c>
      <c r="G9" s="17">
        <v>192003.6</v>
      </c>
      <c r="H9" s="17">
        <v>20053.9</v>
      </c>
      <c r="I9" s="17">
        <v>7483.98</v>
      </c>
      <c r="J9" s="17">
        <v>1323.03</v>
      </c>
      <c r="K9" s="17">
        <v>1479.63</v>
      </c>
      <c r="L9" s="17">
        <v>236.75</v>
      </c>
      <c r="M9" s="17">
        <v>104.72</v>
      </c>
      <c r="N9" s="18">
        <v>353551.67</v>
      </c>
    </row>
    <row r="10" spans="1:14" ht="21.75">
      <c r="A10" s="16">
        <v>2558</v>
      </c>
      <c r="B10" s="17">
        <v>1240.27</v>
      </c>
      <c r="C10" s="17">
        <v>906.98</v>
      </c>
      <c r="D10" s="17">
        <v>1450.91</v>
      </c>
      <c r="E10" s="17">
        <v>5108.94</v>
      </c>
      <c r="F10" s="17">
        <v>38127.53</v>
      </c>
      <c r="G10" s="17">
        <v>147223.08</v>
      </c>
      <c r="H10" s="17">
        <v>47386</v>
      </c>
      <c r="I10" s="17">
        <v>5002.09</v>
      </c>
      <c r="J10" s="17">
        <v>2919.17</v>
      </c>
      <c r="K10" s="17">
        <v>387.77</v>
      </c>
      <c r="L10" s="17">
        <v>163.13</v>
      </c>
      <c r="M10" s="17">
        <v>8.09</v>
      </c>
      <c r="N10" s="18">
        <v>249923.95</v>
      </c>
    </row>
    <row r="11" spans="1:14" ht="21.75">
      <c r="A11" s="16">
        <v>2559</v>
      </c>
      <c r="B11" s="17">
        <v>7.058303338845614</v>
      </c>
      <c r="C11" s="17">
        <v>1078.3991803305028</v>
      </c>
      <c r="D11" s="17">
        <v>18162.30497446609</v>
      </c>
      <c r="E11" s="17">
        <v>121456.48805584108</v>
      </c>
      <c r="F11" s="17">
        <v>1318311.7348389847</v>
      </c>
      <c r="G11" s="17">
        <v>1038843.6566449781</v>
      </c>
      <c r="H11" s="17">
        <v>161816.44966477505</v>
      </c>
      <c r="I11" s="17">
        <v>21627.940817815135</v>
      </c>
      <c r="J11" s="17">
        <v>2226.644167076989</v>
      </c>
      <c r="K11" s="17">
        <v>2532.9265376571975</v>
      </c>
      <c r="L11" s="17">
        <v>249.51478283533896</v>
      </c>
      <c r="M11" s="17">
        <v>89.95261035357335</v>
      </c>
      <c r="N11" s="18">
        <v>2686403.070578452</v>
      </c>
    </row>
    <row r="12" spans="1:14" ht="21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21.75">
      <c r="A13" s="19" t="s">
        <v>18</v>
      </c>
      <c r="B13" s="20">
        <f>AVERAGE(B7:B11)</f>
        <v>859.6409162012967</v>
      </c>
      <c r="C13" s="20">
        <f aca="true" t="shared" si="0" ref="C13:M13">AVERAGE(C7:C11)</f>
        <v>9896.327117781957</v>
      </c>
      <c r="D13" s="20">
        <f t="shared" si="0"/>
        <v>8596.255289300268</v>
      </c>
      <c r="E13" s="20">
        <f t="shared" si="0"/>
        <v>45123.618016915</v>
      </c>
      <c r="F13" s="20">
        <f t="shared" si="0"/>
        <v>313121.26380673185</v>
      </c>
      <c r="G13" s="20">
        <f t="shared" si="0"/>
        <v>321650.9178554222</v>
      </c>
      <c r="H13" s="20">
        <f t="shared" si="0"/>
        <v>60149.8355758121</v>
      </c>
      <c r="I13" s="20">
        <f t="shared" si="0"/>
        <v>10296.847995966808</v>
      </c>
      <c r="J13" s="20">
        <f t="shared" si="0"/>
        <v>2847.584182104112</v>
      </c>
      <c r="K13" s="20">
        <f t="shared" si="0"/>
        <v>1394.5349665114745</v>
      </c>
      <c r="L13" s="20">
        <f t="shared" si="0"/>
        <v>599.3350320952712</v>
      </c>
      <c r="M13" s="20">
        <f t="shared" si="0"/>
        <v>278.14658326150817</v>
      </c>
      <c r="N13" s="21">
        <f>SUM(B13:M13)</f>
        <v>774814.3073381039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Admin_TK</cp:lastModifiedBy>
  <cp:lastPrinted>2022-06-07T02:52:40Z</cp:lastPrinted>
  <dcterms:created xsi:type="dcterms:W3CDTF">1999-04-02T07:36:55Z</dcterms:created>
  <dcterms:modified xsi:type="dcterms:W3CDTF">2023-06-22T03:42:55Z</dcterms:modified>
  <cp:category/>
  <cp:version/>
  <cp:contentType/>
  <cp:contentStatus/>
</cp:coreProperties>
</file>