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<sst xmlns="http://schemas.openxmlformats.org/spreadsheetml/2006/main" count="32" uniqueCount="26">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</sst>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8"/>
          <c:w val="0.860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'Y.24-H.05'!$A$7:$A$43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'Y.24-H.05'!$N$7:$N$43</c:f>
              <c:numCache>
                <c:ptCount val="37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94.28365440000006</c:v>
                </c:pt>
                <c:pt idx="36">
                  <c:v>165.74803199999997</c:v>
                </c:pt>
              </c:numCache>
            </c:numRef>
          </c:val>
        </c:ser>
        <c:gapWidth val="100"/>
        <c:axId val="61590589"/>
        <c:axId val="17444390"/>
      </c:barChart>
      <c:lineChart>
        <c:grouping val="standard"/>
        <c:varyColors val="0"/>
        <c:ser>
          <c:idx val="1"/>
          <c:order val="1"/>
          <c:tx>
            <c:v>ค่าเฉลี่ย 146.4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'Y.24-H.05'!$A$7:$A$41</c:f>
              <c:numCache>
                <c:ptCount val="3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'Y.24-H.05'!$P$7:$P$42</c:f>
              <c:numCache>
                <c:ptCount val="36"/>
                <c:pt idx="0">
                  <c:v>146.37346522539679</c:v>
                </c:pt>
                <c:pt idx="1">
                  <c:v>146.37346522539679</c:v>
                </c:pt>
                <c:pt idx="2">
                  <c:v>146.37346522539679</c:v>
                </c:pt>
                <c:pt idx="3">
                  <c:v>146.37346522539679</c:v>
                </c:pt>
                <c:pt idx="4">
                  <c:v>146.37346522539679</c:v>
                </c:pt>
                <c:pt idx="5">
                  <c:v>146.37346522539679</c:v>
                </c:pt>
                <c:pt idx="6">
                  <c:v>146.37346522539679</c:v>
                </c:pt>
                <c:pt idx="7">
                  <c:v>146.37346522539679</c:v>
                </c:pt>
                <c:pt idx="8">
                  <c:v>146.37346522539679</c:v>
                </c:pt>
                <c:pt idx="9">
                  <c:v>146.37346522539679</c:v>
                </c:pt>
                <c:pt idx="10">
                  <c:v>146.37346522539679</c:v>
                </c:pt>
                <c:pt idx="11">
                  <c:v>146.37346522539679</c:v>
                </c:pt>
                <c:pt idx="12">
                  <c:v>146.37346522539679</c:v>
                </c:pt>
                <c:pt idx="13">
                  <c:v>146.37346522539679</c:v>
                </c:pt>
                <c:pt idx="14">
                  <c:v>146.37346522539679</c:v>
                </c:pt>
                <c:pt idx="15">
                  <c:v>146.37346522539679</c:v>
                </c:pt>
                <c:pt idx="16">
                  <c:v>146.37346522539679</c:v>
                </c:pt>
                <c:pt idx="17">
                  <c:v>146.37346522539679</c:v>
                </c:pt>
                <c:pt idx="18">
                  <c:v>146.37346522539679</c:v>
                </c:pt>
                <c:pt idx="19">
                  <c:v>146.37346522539679</c:v>
                </c:pt>
                <c:pt idx="20">
                  <c:v>146.37346522539679</c:v>
                </c:pt>
                <c:pt idx="21">
                  <c:v>146.37346522539679</c:v>
                </c:pt>
                <c:pt idx="22">
                  <c:v>146.37346522539679</c:v>
                </c:pt>
                <c:pt idx="23">
                  <c:v>146.37346522539679</c:v>
                </c:pt>
                <c:pt idx="24">
                  <c:v>146.37346522539679</c:v>
                </c:pt>
                <c:pt idx="25">
                  <c:v>146.37346522539679</c:v>
                </c:pt>
                <c:pt idx="26">
                  <c:v>146.37346522539679</c:v>
                </c:pt>
                <c:pt idx="27">
                  <c:v>146.37346522539679</c:v>
                </c:pt>
                <c:pt idx="28">
                  <c:v>146.37346522539679</c:v>
                </c:pt>
                <c:pt idx="29">
                  <c:v>146.37346522539679</c:v>
                </c:pt>
                <c:pt idx="30">
                  <c:v>146.37346522539679</c:v>
                </c:pt>
                <c:pt idx="31">
                  <c:v>146.37346522539679</c:v>
                </c:pt>
                <c:pt idx="32">
                  <c:v>146.37346522539679</c:v>
                </c:pt>
                <c:pt idx="33">
                  <c:v>146.37346522539679</c:v>
                </c:pt>
                <c:pt idx="34">
                  <c:v>146.37346522539679</c:v>
                </c:pt>
                <c:pt idx="35">
                  <c:v>146.37346522539679</c:v>
                </c:pt>
              </c:numCache>
            </c:numRef>
          </c:val>
          <c:smooth val="0"/>
        </c:ser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444390"/>
        <c:crossesAt val="0"/>
        <c:auto val="1"/>
        <c:lblOffset val="100"/>
        <c:tickLblSkip val="1"/>
        <c:noMultiLvlLbl val="0"/>
      </c:catAx>
      <c:valAx>
        <c:axId val="17444390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89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5"/>
  <sheetViews>
    <sheetView showGridLines="0" zoomScalePageLayoutView="0" workbookViewId="0" topLeftCell="A34">
      <selection activeCell="B43" sqref="B43:M4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25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2">$N$46</f>
        <v>146.37346522539679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146.37346522539679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146.37346522539679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146.37346522539679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146.37346522539679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146.37346522539679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146.37346522539679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146.37346522539679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146.37346522539679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146.37346522539679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146.37346522539679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146.37346522539679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146.37346522539679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146.37346522539679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146.37346522539679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146.37346522539679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146.37346522539679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146.37346522539679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146.37346522539679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146.37346522539679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146.37346522539679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146.37346522539679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146.37346522539679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146.37346522539679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146.37346522539679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146.37346522539679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146.37346522539679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146.37346522539679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146.37346522539679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146.37346522539679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146.37346522539679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146.37346522539679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146.37346522539679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146.37346522539679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146.37346522539679</v>
      </c>
    </row>
    <row r="42" spans="1:16" ht="15" customHeight="1">
      <c r="A42" s="32">
        <v>2564</v>
      </c>
      <c r="B42" s="34">
        <v>2.443824000000002</v>
      </c>
      <c r="C42" s="34">
        <v>6.037632000000005</v>
      </c>
      <c r="D42" s="34">
        <v>5.461344000000004</v>
      </c>
      <c r="E42" s="34">
        <v>5.8034880000000015</v>
      </c>
      <c r="F42" s="34">
        <v>7.089120000000004</v>
      </c>
      <c r="G42" s="34">
        <v>19.384704000000013</v>
      </c>
      <c r="H42" s="34">
        <v>31.982688000000024</v>
      </c>
      <c r="I42" s="34">
        <v>11.193552000000006</v>
      </c>
      <c r="J42" s="34">
        <v>2.9610144000000003</v>
      </c>
      <c r="K42" s="34">
        <v>1.2264480000000006</v>
      </c>
      <c r="L42" s="34">
        <v>0.46915200000000007</v>
      </c>
      <c r="M42" s="34">
        <v>0.23068799999999998</v>
      </c>
      <c r="N42" s="35">
        <f>SUM(B42:M42)</f>
        <v>94.28365440000006</v>
      </c>
      <c r="O42" s="36">
        <f t="shared" si="2"/>
        <v>2.989715068493153</v>
      </c>
      <c r="P42" s="37">
        <f t="shared" si="0"/>
        <v>146.37346522539679</v>
      </c>
    </row>
    <row r="43" spans="1:16" ht="15" customHeight="1">
      <c r="A43" s="42">
        <v>2565</v>
      </c>
      <c r="B43" s="43">
        <v>3.5346240000000018</v>
      </c>
      <c r="C43" s="43">
        <v>11.48169600000001</v>
      </c>
      <c r="D43" s="43">
        <v>0.7369920000000006</v>
      </c>
      <c r="E43" s="43">
        <v>25.29187200000001</v>
      </c>
      <c r="F43" s="43">
        <v>43.91798399999996</v>
      </c>
      <c r="G43" s="43">
        <v>35.23132799999999</v>
      </c>
      <c r="H43" s="43">
        <v>31.262975999999973</v>
      </c>
      <c r="I43" s="43">
        <v>4.605984000000005</v>
      </c>
      <c r="J43" s="43">
        <v>2.1323520000000005</v>
      </c>
      <c r="K43" s="43">
        <v>1.2700800000000003</v>
      </c>
      <c r="L43" s="43">
        <v>1.6441920000000012</v>
      </c>
      <c r="M43" s="43">
        <v>4.637952000000005</v>
      </c>
      <c r="N43" s="44">
        <f>SUM(B43:M43)</f>
        <v>165.74803199999997</v>
      </c>
      <c r="O43" s="45">
        <f>+N43*1000000/(365*86400)</f>
        <v>5.255835616438355</v>
      </c>
      <c r="P43" s="40"/>
    </row>
    <row r="44" spans="1:16" ht="15" customHeight="1">
      <c r="A44" s="32">
        <v>2566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41"/>
      <c r="P44" s="40"/>
    </row>
    <row r="45" spans="1:16" ht="15" customHeight="1">
      <c r="A45" s="33" t="s">
        <v>19</v>
      </c>
      <c r="B45" s="38">
        <f>MAX(B7:B42)</f>
        <v>31.8</v>
      </c>
      <c r="C45" s="38">
        <f aca="true" t="shared" si="5" ref="C45:M45">MAX(C7:C42)</f>
        <v>59.0112</v>
      </c>
      <c r="D45" s="38">
        <f t="shared" si="5"/>
        <v>78.19200000000001</v>
      </c>
      <c r="E45" s="38">
        <f t="shared" si="5"/>
        <v>56.61</v>
      </c>
      <c r="F45" s="38">
        <f t="shared" si="5"/>
        <v>152.4096</v>
      </c>
      <c r="G45" s="38">
        <f t="shared" si="5"/>
        <v>95.6</v>
      </c>
      <c r="H45" s="38">
        <f t="shared" si="5"/>
        <v>68.19</v>
      </c>
      <c r="I45" s="38">
        <f t="shared" si="5"/>
        <v>17.6</v>
      </c>
      <c r="J45" s="38">
        <f t="shared" si="5"/>
        <v>9.73</v>
      </c>
      <c r="K45" s="38">
        <f t="shared" si="5"/>
        <v>11.099</v>
      </c>
      <c r="L45" s="38">
        <f t="shared" si="5"/>
        <v>7.928</v>
      </c>
      <c r="M45" s="38">
        <f t="shared" si="5"/>
        <v>13.0464</v>
      </c>
      <c r="N45" s="38">
        <f>MAX(N7:N42)</f>
        <v>506.07288</v>
      </c>
      <c r="O45" s="36">
        <f>+N45*1000000/(365*86400)</f>
        <v>16.047465753424657</v>
      </c>
      <c r="P45" s="39"/>
    </row>
    <row r="46" spans="1:16" ht="15" customHeight="1">
      <c r="A46" s="33" t="s">
        <v>16</v>
      </c>
      <c r="B46" s="38">
        <f>AVERAGE(B7:B42)</f>
        <v>3.0298484444444447</v>
      </c>
      <c r="C46" s="38">
        <f aca="true" t="shared" si="6" ref="C46:M46">AVERAGE(C7:C42)</f>
        <v>9.417286</v>
      </c>
      <c r="D46" s="38">
        <f t="shared" si="6"/>
        <v>9.45050088888889</v>
      </c>
      <c r="E46" s="38">
        <f t="shared" si="6"/>
        <v>13.483131657142856</v>
      </c>
      <c r="F46" s="38">
        <f t="shared" si="6"/>
        <v>37.23226765714285</v>
      </c>
      <c r="G46" s="38">
        <f t="shared" si="6"/>
        <v>42.79889088888889</v>
      </c>
      <c r="H46" s="38">
        <f t="shared" si="6"/>
        <v>17.08310177777778</v>
      </c>
      <c r="I46" s="38">
        <f t="shared" si="6"/>
        <v>6.19142</v>
      </c>
      <c r="J46" s="38">
        <f t="shared" si="6"/>
        <v>2.8802206222222226</v>
      </c>
      <c r="K46" s="38">
        <f t="shared" si="6"/>
        <v>2.1998628888888887</v>
      </c>
      <c r="L46" s="38">
        <f t="shared" si="6"/>
        <v>1.2916295111111105</v>
      </c>
      <c r="M46" s="38">
        <f t="shared" si="6"/>
        <v>1.315304888888889</v>
      </c>
      <c r="N46" s="38">
        <f>SUM(B46:M46)</f>
        <v>146.37346522539679</v>
      </c>
      <c r="O46" s="36">
        <f>+N46*1000000/(365*86400)</f>
        <v>4.641472134240131</v>
      </c>
      <c r="P46" s="39"/>
    </row>
    <row r="47" spans="1:16" ht="15" customHeight="1">
      <c r="A47" s="33" t="s">
        <v>20</v>
      </c>
      <c r="B47" s="38">
        <f>MIN(B7:B42)</f>
        <v>0</v>
      </c>
      <c r="C47" s="38">
        <f aca="true" t="shared" si="7" ref="C47:M47">MIN(C7:C42)</f>
        <v>0</v>
      </c>
      <c r="D47" s="38">
        <f t="shared" si="7"/>
        <v>0.705024</v>
      </c>
      <c r="E47" s="38">
        <f t="shared" si="7"/>
        <v>0.48</v>
      </c>
      <c r="F47" s="38">
        <f t="shared" si="7"/>
        <v>5.081</v>
      </c>
      <c r="G47" s="38">
        <f t="shared" si="7"/>
        <v>5.19</v>
      </c>
      <c r="H47" s="38">
        <f t="shared" si="7"/>
        <v>2.101</v>
      </c>
      <c r="I47" s="38">
        <f t="shared" si="7"/>
        <v>0.855</v>
      </c>
      <c r="J47" s="38">
        <f t="shared" si="7"/>
        <v>0</v>
      </c>
      <c r="K47" s="38">
        <f t="shared" si="7"/>
        <v>0</v>
      </c>
      <c r="L47" s="38">
        <f t="shared" si="7"/>
        <v>0</v>
      </c>
      <c r="M47" s="38">
        <f t="shared" si="7"/>
        <v>0</v>
      </c>
      <c r="N47" s="38">
        <f>MIN(N7:N42)</f>
        <v>50.02</v>
      </c>
      <c r="O47" s="36">
        <f>+N47*1000000/(365*86400)</f>
        <v>1.5861237950279046</v>
      </c>
      <c r="P47" s="39"/>
    </row>
    <row r="48" spans="1:15" ht="21" customHeigh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21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</row>
    <row r="50" spans="1:15" ht="18" customHeight="1">
      <c r="A50" s="22"/>
      <c r="B50" s="23"/>
      <c r="C50" s="49" t="s">
        <v>24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24.75" customHeight="1">
      <c r="A56" s="26"/>
      <c r="B56" s="27"/>
      <c r="C56" s="28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/>
    <row r="77" ht="18" customHeight="1"/>
    <row r="78" ht="18" customHeight="1"/>
    <row r="79" ht="18" customHeight="1"/>
    <row r="80" ht="18" customHeight="1"/>
  </sheetData>
  <sheetProtection/>
  <mergeCells count="4">
    <mergeCell ref="A2:O2"/>
    <mergeCell ref="L3:O3"/>
    <mergeCell ref="A3:D3"/>
    <mergeCell ref="C50:M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B45:B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2023-04-24T09:12:01Z</dcterms:modified>
  <cp:category/>
  <cp:version/>
  <cp:contentType/>
  <cp:contentStatus/>
</cp:coreProperties>
</file>