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<sst xmlns="http://schemas.openxmlformats.org/spreadsheetml/2006/main" count="50" uniqueCount="25">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</sst>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Y.30 ห้วยโป่ง อ.งาว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Y.30'!$D$33:$O$33</c:f>
              <c:numCache/>
            </c:numRef>
          </c:xVal>
          <c:yVal>
            <c:numRef>
              <c:f>'Return Y.30'!$D$34:$O$34</c:f>
              <c:numCache/>
            </c:numRef>
          </c:yVal>
          <c:smooth val="0"/>
        </c:ser>
        <c:axId val="18087765"/>
        <c:axId val="40096234"/>
      </c:scatterChart>
      <c:valAx>
        <c:axId val="180877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096234"/>
        <c:crossesAt val="10"/>
        <c:crossBetween val="midCat"/>
        <c:dispUnits/>
        <c:majorUnit val="10"/>
      </c:valAx>
      <c:valAx>
        <c:axId val="4009623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087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COUNT(J41:J76)</f>
        <v>36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AVERAGE(J41:J76)</f>
        <v>40.14527777777777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(VAR(J41:J76))</f>
        <v>394.9191113492067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2526</v>
      </c>
      <c r="B6" s="16">
        <v>12.69</v>
      </c>
      <c r="C6" s="17">
        <v>2553</v>
      </c>
      <c r="D6" s="18">
        <v>58.1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STDEV(J41:J76)</f>
        <v>19.872571835301205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2527</v>
      </c>
      <c r="B7" s="16">
        <v>31.73</v>
      </c>
      <c r="C7" s="17">
        <v>2554</v>
      </c>
      <c r="D7" s="18">
        <v>78.27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2528</v>
      </c>
      <c r="B8" s="16">
        <v>29</v>
      </c>
      <c r="C8" s="17">
        <v>2555</v>
      </c>
      <c r="D8" s="18">
        <v>45.78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2529</v>
      </c>
      <c r="B9" s="16">
        <v>83.6</v>
      </c>
      <c r="C9" s="17">
        <v>2556</v>
      </c>
      <c r="D9" s="18">
        <v>35.28</v>
      </c>
      <c r="E9" s="20"/>
      <c r="F9" s="20"/>
      <c r="U9" s="2" t="s">
        <v>17</v>
      </c>
      <c r="V9" s="21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2530</v>
      </c>
      <c r="B10" s="16">
        <v>71</v>
      </c>
      <c r="C10" s="17">
        <v>2557</v>
      </c>
      <c r="D10" s="18">
        <v>67.1</v>
      </c>
      <c r="E10" s="22"/>
      <c r="F10" s="23"/>
      <c r="U10" s="2" t="s">
        <v>18</v>
      </c>
      <c r="V10" s="21">
        <f>+B81</f>
        <v>1.131265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2531</v>
      </c>
      <c r="B11" s="16">
        <v>63.2</v>
      </c>
      <c r="C11" s="17">
        <v>2558</v>
      </c>
      <c r="D11" s="18">
        <v>15.98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2532</v>
      </c>
      <c r="B12" s="16">
        <v>26.7</v>
      </c>
      <c r="C12" s="17">
        <v>2559</v>
      </c>
      <c r="D12" s="18">
        <v>39.62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2533</v>
      </c>
      <c r="B13" s="16">
        <v>19.4</v>
      </c>
      <c r="C13" s="17">
        <v>2560</v>
      </c>
      <c r="D13" s="18">
        <v>35.96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2534</v>
      </c>
      <c r="B14" s="16">
        <v>38.1</v>
      </c>
      <c r="C14" s="17">
        <v>2561</v>
      </c>
      <c r="D14" s="18">
        <v>35.22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2535</v>
      </c>
      <c r="B15" s="16">
        <v>10.6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2536</v>
      </c>
      <c r="B16" s="16">
        <v>16.7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2537</v>
      </c>
      <c r="B17" s="16">
        <v>32.36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2538</v>
      </c>
      <c r="B18" s="16">
        <v>86.7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2539</v>
      </c>
      <c r="B19" s="16">
        <v>51.9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2540</v>
      </c>
      <c r="B20" s="30">
        <v>27.9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2541</v>
      </c>
      <c r="B21" s="30">
        <v>24.93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2542</v>
      </c>
      <c r="B22" s="16">
        <v>47.5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2543</v>
      </c>
      <c r="B23" s="16">
        <v>42.35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2544</v>
      </c>
      <c r="B24" s="16">
        <v>39.85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2545</v>
      </c>
      <c r="B25" s="16">
        <v>46.2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2546</v>
      </c>
      <c r="B26" s="16">
        <v>43.9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2547</v>
      </c>
      <c r="B27" s="30">
        <v>33.58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2548</v>
      </c>
      <c r="B28" s="30">
        <v>32.37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2549</v>
      </c>
      <c r="B29" s="35">
        <v>50.32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2550</v>
      </c>
      <c r="B30" s="36">
        <v>7.98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2551</v>
      </c>
      <c r="B31" s="30">
        <v>36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>
        <v>2552</v>
      </c>
      <c r="B32" s="44">
        <v>27.36</v>
      </c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37.08</v>
      </c>
      <c r="E34" s="53">
        <f aca="true" t="shared" si="1" ref="E34:O34">ROUND((((-LN(-LN(1-1/E33)))+$B$83*$B$84)/$B$83),2)</f>
        <v>46.5</v>
      </c>
      <c r="F34" s="55">
        <f t="shared" si="1"/>
        <v>52.53</v>
      </c>
      <c r="G34" s="55">
        <f t="shared" si="1"/>
        <v>56.99</v>
      </c>
      <c r="H34" s="55">
        <f t="shared" si="1"/>
        <v>60.54</v>
      </c>
      <c r="I34" s="55">
        <f t="shared" si="1"/>
        <v>70.17</v>
      </c>
      <c r="J34" s="55">
        <f t="shared" si="1"/>
        <v>82.82</v>
      </c>
      <c r="K34" s="55">
        <f t="shared" si="1"/>
        <v>86.83</v>
      </c>
      <c r="L34" s="55">
        <f t="shared" si="1"/>
        <v>99.18</v>
      </c>
      <c r="M34" s="55">
        <f t="shared" si="1"/>
        <v>111.45</v>
      </c>
      <c r="N34" s="55">
        <f t="shared" si="1"/>
        <v>123.67</v>
      </c>
      <c r="O34" s="55">
        <f t="shared" si="1"/>
        <v>139.79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2526</v>
      </c>
      <c r="J41" s="25">
        <v>12.69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2527</v>
      </c>
      <c r="J42" s="25">
        <v>31.73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2528</v>
      </c>
      <c r="J43" s="25">
        <v>29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2529</v>
      </c>
      <c r="J44" s="25">
        <v>83.6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2530</v>
      </c>
      <c r="J45" s="25">
        <v>71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2531</v>
      </c>
      <c r="J46" s="25">
        <v>63.2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2532</v>
      </c>
      <c r="J47" s="25">
        <v>26.7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2533</v>
      </c>
      <c r="J48" s="25">
        <v>19.4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2534</v>
      </c>
      <c r="J49" s="25">
        <v>38.1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2535</v>
      </c>
      <c r="J50" s="25">
        <v>10.6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2536</v>
      </c>
      <c r="J51" s="25">
        <v>16.7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2537</v>
      </c>
      <c r="J52" s="25">
        <v>32.36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2538</v>
      </c>
      <c r="J53" s="25">
        <v>86.7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6">
        <v>2539</v>
      </c>
      <c r="J54" s="25">
        <v>51.9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2540</v>
      </c>
      <c r="J55" s="25">
        <v>27.9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2541</v>
      </c>
      <c r="J56" s="25">
        <v>24.93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2542</v>
      </c>
      <c r="J57" s="25">
        <v>47.5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2543</v>
      </c>
      <c r="J58" s="25">
        <v>42.35</v>
      </c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2544</v>
      </c>
      <c r="J59" s="25">
        <v>39.85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2545</v>
      </c>
      <c r="J60" s="25">
        <v>46.2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2546</v>
      </c>
      <c r="J61" s="25">
        <v>43.9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2547</v>
      </c>
      <c r="J62" s="25">
        <v>33.58</v>
      </c>
      <c r="K62" s="26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>
        <v>2548</v>
      </c>
      <c r="J63" s="78">
        <v>32.37</v>
      </c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>
        <v>2549</v>
      </c>
      <c r="J64" s="79">
        <v>50.32</v>
      </c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2550</v>
      </c>
      <c r="J65" s="25">
        <v>7.98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2551</v>
      </c>
      <c r="J66" s="25">
        <v>36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73">
        <v>2552</v>
      </c>
      <c r="J67" s="80">
        <v>27.36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2553</v>
      </c>
      <c r="J68" s="80">
        <v>58.1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2554</v>
      </c>
      <c r="J69" s="25">
        <v>78.27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69">
        <v>2555</v>
      </c>
      <c r="J70" s="25">
        <v>45.78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2556</v>
      </c>
      <c r="J71" s="25">
        <v>35.28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2557</v>
      </c>
      <c r="J72" s="25">
        <v>67.1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69">
        <v>2558</v>
      </c>
      <c r="J73" s="25">
        <v>15.98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2559</v>
      </c>
      <c r="J74" s="25">
        <v>39.62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2560</v>
      </c>
      <c r="J75" s="25">
        <v>35.96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69">
        <v>2561</v>
      </c>
      <c r="J76" s="25">
        <v>35.22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5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5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0.541053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1.131265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0.05692594845677928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30.64077210562737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9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9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9"/>
      <c r="J93" s="69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9"/>
      <c r="J94" s="69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2014-06-25T06:49:09Z</cp:lastPrinted>
  <dcterms:created xsi:type="dcterms:W3CDTF">2001-08-27T04:05:15Z</dcterms:created>
  <dcterms:modified xsi:type="dcterms:W3CDTF">2019-06-14T07:55:56Z</dcterms:modified>
  <cp:category/>
  <cp:version/>
  <cp:contentType/>
  <cp:contentStatus/>
</cp:coreProperties>
</file>