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<sst xmlns="http://schemas.openxmlformats.org/spreadsheetml/2006/main" count="29" uniqueCount="24">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</sst>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'Y.31-H.05'!$A$7:$A$33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'Y.31-H.05'!$N$7:$N$33</c:f>
              <c:numCache>
                <c:ptCount val="27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473.12999999999994</c:v>
                </c:pt>
                <c:pt idx="24">
                  <c:v>263.86000000000007</c:v>
                </c:pt>
                <c:pt idx="25">
                  <c:v>442.33344000000005</c:v>
                </c:pt>
                <c:pt idx="26">
                  <c:v>978.008255999999</c:v>
                </c:pt>
              </c:numCache>
            </c:numRef>
          </c:val>
        </c:ser>
        <c:gapWidth val="100"/>
        <c:axId val="24052276"/>
        <c:axId val="15143893"/>
      </c:barChart>
      <c:lineChart>
        <c:grouping val="standard"/>
        <c:varyColors val="0"/>
        <c:ser>
          <c:idx val="1"/>
          <c:order val="1"/>
          <c:tx>
            <c:v>ค่าเฉลี่ย 735.4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'Y.31-H.05'!$P$7:$P$32</c:f>
              <c:numCache>
                <c:ptCount val="26"/>
                <c:pt idx="0">
                  <c:v>735.3704313846154</c:v>
                </c:pt>
                <c:pt idx="1">
                  <c:v>735.3704313846154</c:v>
                </c:pt>
                <c:pt idx="2">
                  <c:v>735.3704313846154</c:v>
                </c:pt>
                <c:pt idx="3">
                  <c:v>735.3704313846154</c:v>
                </c:pt>
                <c:pt idx="4">
                  <c:v>735.3704313846154</c:v>
                </c:pt>
                <c:pt idx="5">
                  <c:v>735.3704313846154</c:v>
                </c:pt>
                <c:pt idx="6">
                  <c:v>735.3704313846154</c:v>
                </c:pt>
                <c:pt idx="7">
                  <c:v>735.3704313846154</c:v>
                </c:pt>
                <c:pt idx="8">
                  <c:v>735.3704313846154</c:v>
                </c:pt>
                <c:pt idx="9">
                  <c:v>735.3704313846154</c:v>
                </c:pt>
                <c:pt idx="10">
                  <c:v>735.3704313846154</c:v>
                </c:pt>
                <c:pt idx="11">
                  <c:v>735.3704313846154</c:v>
                </c:pt>
                <c:pt idx="12">
                  <c:v>735.3704313846154</c:v>
                </c:pt>
                <c:pt idx="13">
                  <c:v>735.3704313846154</c:v>
                </c:pt>
                <c:pt idx="14">
                  <c:v>735.3704313846154</c:v>
                </c:pt>
                <c:pt idx="15">
                  <c:v>735.3704313846154</c:v>
                </c:pt>
                <c:pt idx="16">
                  <c:v>735.3704313846154</c:v>
                </c:pt>
                <c:pt idx="17">
                  <c:v>735.3704313846154</c:v>
                </c:pt>
                <c:pt idx="18">
                  <c:v>735.3704313846154</c:v>
                </c:pt>
                <c:pt idx="19">
                  <c:v>735.3704313846154</c:v>
                </c:pt>
                <c:pt idx="20">
                  <c:v>735.3704313846154</c:v>
                </c:pt>
                <c:pt idx="21">
                  <c:v>735.3704313846154</c:v>
                </c:pt>
                <c:pt idx="22">
                  <c:v>735.3704313846154</c:v>
                </c:pt>
                <c:pt idx="23">
                  <c:v>735.3704313846154</c:v>
                </c:pt>
                <c:pt idx="24">
                  <c:v>735.3704313846154</c:v>
                </c:pt>
                <c:pt idx="25">
                  <c:v>735.3704313846154</c:v>
                </c:pt>
              </c:numCache>
            </c:numRef>
          </c:val>
          <c:smooth val="0"/>
        </c:ser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143893"/>
        <c:crossesAt val="0"/>
        <c:auto val="1"/>
        <c:lblOffset val="100"/>
        <c:tickLblSkip val="1"/>
        <c:noMultiLvlLbl val="0"/>
      </c:catAx>
      <c:valAx>
        <c:axId val="1514389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B33" sqref="B33:M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>+N7*1000000/(365*86400)</f>
        <v>19.976978691019784</v>
      </c>
      <c r="P7" s="37">
        <f aca="true" t="shared" si="0" ref="P7:P32">$N$40</f>
        <v>735.3704313846154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1" ref="N8:N25">SUM(B8:M8)</f>
        <v>431.06199999999995</v>
      </c>
      <c r="O8" s="36">
        <f aca="true" t="shared" si="2" ref="O8:O32">+N8*1000000/(365*86400)</f>
        <v>13.668886352105527</v>
      </c>
      <c r="P8" s="37">
        <f t="shared" si="0"/>
        <v>735.3704313846154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1"/>
        <v>364.5799999999999</v>
      </c>
      <c r="O9" s="36">
        <f t="shared" si="2"/>
        <v>11.560755961440892</v>
      </c>
      <c r="P9" s="37">
        <f t="shared" si="0"/>
        <v>735.3704313846154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1"/>
        <v>770.3800000000001</v>
      </c>
      <c r="O10" s="36">
        <f t="shared" si="2"/>
        <v>24.428589548452567</v>
      </c>
      <c r="P10" s="37">
        <f t="shared" si="0"/>
        <v>735.3704313846154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1"/>
        <v>737.4749999999999</v>
      </c>
      <c r="O11" s="36">
        <f t="shared" si="2"/>
        <v>23.385178843226786</v>
      </c>
      <c r="P11" s="37">
        <f t="shared" si="0"/>
        <v>735.3704313846154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1"/>
        <v>877.971</v>
      </c>
      <c r="O12" s="36">
        <f t="shared" si="2"/>
        <v>27.84027777777778</v>
      </c>
      <c r="P12" s="37">
        <f t="shared" si="0"/>
        <v>735.3704313846154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1"/>
        <v>921.3919999999999</v>
      </c>
      <c r="O13" s="36">
        <f t="shared" si="2"/>
        <v>29.217148655504815</v>
      </c>
      <c r="P13" s="37">
        <f t="shared" si="0"/>
        <v>735.3704313846154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1"/>
        <v>790.8840000000001</v>
      </c>
      <c r="O14" s="36">
        <f t="shared" si="2"/>
        <v>25.078767123287676</v>
      </c>
      <c r="P14" s="37">
        <f t="shared" si="0"/>
        <v>735.3704313846154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1"/>
        <v>722.0999999999999</v>
      </c>
      <c r="O15" s="36">
        <f t="shared" si="2"/>
        <v>22.897640791476405</v>
      </c>
      <c r="P15" s="37">
        <f t="shared" si="0"/>
        <v>735.3704313846154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1"/>
        <v>684.494496</v>
      </c>
      <c r="O16" s="36">
        <f t="shared" si="2"/>
        <v>21.705178082191782</v>
      </c>
      <c r="P16" s="37">
        <f t="shared" si="0"/>
        <v>735.3704313846154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1"/>
        <v>1042.276896</v>
      </c>
      <c r="O17" s="36">
        <f t="shared" si="2"/>
        <v>33.05038356164384</v>
      </c>
      <c r="P17" s="37">
        <f t="shared" si="0"/>
        <v>735.3704313846154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1"/>
        <v>563.934528</v>
      </c>
      <c r="O18" s="36">
        <f t="shared" si="2"/>
        <v>17.882246575342467</v>
      </c>
      <c r="P18" s="37">
        <f t="shared" si="0"/>
        <v>735.3704313846154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1"/>
        <v>1003.7589119999998</v>
      </c>
      <c r="O19" s="36">
        <f t="shared" si="2"/>
        <v>31.828986301369856</v>
      </c>
      <c r="P19" s="37">
        <f t="shared" si="0"/>
        <v>735.3704313846154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1"/>
        <v>340.61558399999984</v>
      </c>
      <c r="O20" s="36">
        <f t="shared" si="2"/>
        <v>10.800849315068488</v>
      </c>
      <c r="P20" s="37">
        <f t="shared" si="0"/>
        <v>735.3704313846154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1"/>
        <v>816.2242560000001</v>
      </c>
      <c r="O21" s="36">
        <f t="shared" si="2"/>
        <v>25.88230136986302</v>
      </c>
      <c r="P21" s="37">
        <f t="shared" si="0"/>
        <v>735.3704313846154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1"/>
        <v>1936.23264</v>
      </c>
      <c r="O22" s="36">
        <f t="shared" si="2"/>
        <v>61.39753424657534</v>
      </c>
      <c r="P22" s="37">
        <f t="shared" si="0"/>
        <v>735.3704313846154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1"/>
        <v>918.481248</v>
      </c>
      <c r="O23" s="36">
        <f t="shared" si="2"/>
        <v>29.12484931506849</v>
      </c>
      <c r="P23" s="37">
        <f t="shared" si="0"/>
        <v>735.3704313846154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1"/>
        <v>526.8430080000002</v>
      </c>
      <c r="O24" s="36">
        <f t="shared" si="2"/>
        <v>16.706082191780826</v>
      </c>
      <c r="P24" s="37">
        <f t="shared" si="0"/>
        <v>735.3704313846154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1"/>
        <v>867.518208</v>
      </c>
      <c r="O25" s="36">
        <f t="shared" si="2"/>
        <v>27.50882191780822</v>
      </c>
      <c r="P25" s="37">
        <f t="shared" si="0"/>
        <v>735.3704313846154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 aca="true" t="shared" si="3" ref="N26:N31">SUM(B26:M26)</f>
        <v>299.43</v>
      </c>
      <c r="O26" s="36">
        <f t="shared" si="2"/>
        <v>9.49486301369863</v>
      </c>
      <c r="P26" s="37">
        <f t="shared" si="0"/>
        <v>735.3704313846154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 t="shared" si="3"/>
        <v>891.6899999999999</v>
      </c>
      <c r="O27" s="36">
        <f t="shared" si="2"/>
        <v>28.275304414003045</v>
      </c>
      <c r="P27" s="37">
        <f t="shared" si="0"/>
        <v>735.3704313846154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 t="shared" si="3"/>
        <v>926.81</v>
      </c>
      <c r="O28" s="36">
        <f t="shared" si="2"/>
        <v>29.388952308472856</v>
      </c>
      <c r="P28" s="37">
        <f t="shared" si="0"/>
        <v>735.3704313846154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 t="shared" si="3"/>
        <v>876.1600000000001</v>
      </c>
      <c r="O29" s="36">
        <f t="shared" si="2"/>
        <v>27.782851344495185</v>
      </c>
      <c r="P29" s="37">
        <f t="shared" si="0"/>
        <v>735.3704313846154</v>
      </c>
    </row>
    <row r="30" spans="1:16" ht="15" customHeight="1">
      <c r="A30" s="32">
        <v>2562</v>
      </c>
      <c r="B30" s="34">
        <v>4.01</v>
      </c>
      <c r="C30" s="34">
        <v>5.67</v>
      </c>
      <c r="D30" s="34">
        <v>5.09</v>
      </c>
      <c r="E30" s="34">
        <v>8.32</v>
      </c>
      <c r="F30" s="34">
        <v>276.83</v>
      </c>
      <c r="G30" s="34">
        <v>107.75</v>
      </c>
      <c r="H30" s="34">
        <v>25.96</v>
      </c>
      <c r="I30" s="34">
        <v>18.38</v>
      </c>
      <c r="J30" s="34">
        <v>9.69</v>
      </c>
      <c r="K30" s="34">
        <v>5.88</v>
      </c>
      <c r="L30" s="34">
        <v>3.39</v>
      </c>
      <c r="M30" s="34">
        <v>2.16</v>
      </c>
      <c r="N30" s="35">
        <f t="shared" si="3"/>
        <v>473.12999999999994</v>
      </c>
      <c r="O30" s="36">
        <f t="shared" si="2"/>
        <v>15.002853881278536</v>
      </c>
      <c r="P30" s="37">
        <f t="shared" si="0"/>
        <v>735.3704313846154</v>
      </c>
    </row>
    <row r="31" spans="1:16" ht="15" customHeight="1">
      <c r="A31" s="32">
        <v>2563</v>
      </c>
      <c r="B31" s="34">
        <v>2.31</v>
      </c>
      <c r="C31" s="34">
        <v>3.73</v>
      </c>
      <c r="D31" s="34">
        <v>10.54</v>
      </c>
      <c r="E31" s="34">
        <v>7.63</v>
      </c>
      <c r="F31" s="34">
        <v>121.43</v>
      </c>
      <c r="G31" s="34">
        <v>66.9</v>
      </c>
      <c r="H31" s="34">
        <v>26.26</v>
      </c>
      <c r="I31" s="34">
        <v>15.24</v>
      </c>
      <c r="J31" s="34">
        <v>4.66</v>
      </c>
      <c r="K31" s="34">
        <v>2.72</v>
      </c>
      <c r="L31" s="34">
        <v>1.37</v>
      </c>
      <c r="M31" s="34">
        <v>1.07</v>
      </c>
      <c r="N31" s="35">
        <f t="shared" si="3"/>
        <v>263.86000000000007</v>
      </c>
      <c r="O31" s="36">
        <f t="shared" si="2"/>
        <v>8.366945712836126</v>
      </c>
      <c r="P31" s="37">
        <f t="shared" si="0"/>
        <v>735.3704313846154</v>
      </c>
    </row>
    <row r="32" spans="1:16" ht="15" customHeight="1">
      <c r="A32" s="32">
        <v>2564</v>
      </c>
      <c r="B32" s="34">
        <v>9.474624000000002</v>
      </c>
      <c r="C32" s="34">
        <v>21.018528000000003</v>
      </c>
      <c r="D32" s="34">
        <v>41.297472000000006</v>
      </c>
      <c r="E32" s="34">
        <v>33.891264</v>
      </c>
      <c r="F32" s="34">
        <v>69.00681599999999</v>
      </c>
      <c r="G32" s="34">
        <v>65.138688</v>
      </c>
      <c r="H32" s="34">
        <v>118.59091200000005</v>
      </c>
      <c r="I32" s="34">
        <v>39.65155200000001</v>
      </c>
      <c r="J32" s="34">
        <v>13.479264000000004</v>
      </c>
      <c r="K32" s="34">
        <v>10.888992000000002</v>
      </c>
      <c r="L32" s="34">
        <v>6.613920000000003</v>
      </c>
      <c r="M32" s="34">
        <v>13.281408000000003</v>
      </c>
      <c r="N32" s="35">
        <f>SUM(B32:M32)</f>
        <v>442.33344000000005</v>
      </c>
      <c r="O32" s="36">
        <f t="shared" si="2"/>
        <v>14.026301369863015</v>
      </c>
      <c r="P32" s="37">
        <f t="shared" si="0"/>
        <v>735.3704313846154</v>
      </c>
    </row>
    <row r="33" spans="1:16" ht="15" customHeight="1">
      <c r="A33" s="40">
        <v>2565</v>
      </c>
      <c r="B33" s="41">
        <v>15.945984000000008</v>
      </c>
      <c r="C33" s="41">
        <v>55.16985600000002</v>
      </c>
      <c r="D33" s="41">
        <v>14.844384000000003</v>
      </c>
      <c r="E33" s="41">
        <v>167.30582400000011</v>
      </c>
      <c r="F33" s="41">
        <v>286.49937599999964</v>
      </c>
      <c r="G33" s="41">
        <v>212.9021279999995</v>
      </c>
      <c r="H33" s="41">
        <v>136.7902079999998</v>
      </c>
      <c r="I33" s="41">
        <v>36.78825600000003</v>
      </c>
      <c r="J33" s="41">
        <v>21.718368000000005</v>
      </c>
      <c r="K33" s="41">
        <v>13.713408000000015</v>
      </c>
      <c r="L33" s="41">
        <v>9.348480000000007</v>
      </c>
      <c r="M33" s="41">
        <v>6.981984000000005</v>
      </c>
      <c r="N33" s="42">
        <f>SUM(B33:M33)</f>
        <v>978.008255999999</v>
      </c>
      <c r="O33" s="43">
        <f>+N33*1000000/(365*86400)</f>
        <v>31.012438356164353</v>
      </c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 t="s">
        <v>19</v>
      </c>
      <c r="B39" s="38">
        <f>MAX(B7:B32)</f>
        <v>24.077087999999993</v>
      </c>
      <c r="C39" s="38">
        <f aca="true" t="shared" si="4" ref="C39:M39">MAX(C7:C32)</f>
        <v>120.45456</v>
      </c>
      <c r="D39" s="38">
        <f t="shared" si="4"/>
        <v>238.23936</v>
      </c>
      <c r="E39" s="38">
        <f t="shared" si="4"/>
        <v>340.59744</v>
      </c>
      <c r="F39" s="38">
        <f t="shared" si="4"/>
        <v>548.54928</v>
      </c>
      <c r="G39" s="38">
        <f t="shared" si="4"/>
        <v>369.47232</v>
      </c>
      <c r="H39" s="38">
        <f t="shared" si="4"/>
        <v>205.76</v>
      </c>
      <c r="I39" s="38">
        <f t="shared" si="4"/>
        <v>55.82822399999999</v>
      </c>
      <c r="J39" s="38">
        <f t="shared" si="4"/>
        <v>33.54480000000001</v>
      </c>
      <c r="K39" s="38">
        <f t="shared" si="4"/>
        <v>18.681</v>
      </c>
      <c r="L39" s="38">
        <f t="shared" si="4"/>
        <v>19.871136000000007</v>
      </c>
      <c r="M39" s="38">
        <f t="shared" si="4"/>
        <v>18.480959999999996</v>
      </c>
      <c r="N39" s="38">
        <f>MAX(N7:N32)</f>
        <v>1936.23264</v>
      </c>
      <c r="O39" s="36">
        <f>+N39*1000000/(365*86400)</f>
        <v>61.39753424657534</v>
      </c>
      <c r="P39" s="39"/>
    </row>
    <row r="40" spans="1:16" ht="15" customHeight="1">
      <c r="A40" s="33" t="s">
        <v>16</v>
      </c>
      <c r="B40" s="38">
        <f>AVERAGE(B7:B32)</f>
        <v>7.665016615384616</v>
      </c>
      <c r="C40" s="38">
        <f aca="true" t="shared" si="5" ref="C40:M40">AVERAGE(C7:C32)</f>
        <v>26.74270430769231</v>
      </c>
      <c r="D40" s="38">
        <f t="shared" si="5"/>
        <v>37.15124307692307</v>
      </c>
      <c r="E40" s="38">
        <f t="shared" si="5"/>
        <v>83.59895476923079</v>
      </c>
      <c r="F40" s="38">
        <f t="shared" si="5"/>
        <v>200.48618584615386</v>
      </c>
      <c r="G40" s="38">
        <f t="shared" si="5"/>
        <v>218.54882276923075</v>
      </c>
      <c r="H40" s="38">
        <f t="shared" si="5"/>
        <v>85.02734430769232</v>
      </c>
      <c r="I40" s="38">
        <f t="shared" si="5"/>
        <v>34.25344369230769</v>
      </c>
      <c r="J40" s="38">
        <f t="shared" si="5"/>
        <v>17.786685538461544</v>
      </c>
      <c r="K40" s="38">
        <f t="shared" si="5"/>
        <v>10.870404615384617</v>
      </c>
      <c r="L40" s="38">
        <f t="shared" si="5"/>
        <v>6.99925569230769</v>
      </c>
      <c r="M40" s="38">
        <f t="shared" si="5"/>
        <v>6.240370153846153</v>
      </c>
      <c r="N40" s="38">
        <f>SUM(B40:M40)</f>
        <v>735.3704313846154</v>
      </c>
      <c r="O40" s="36">
        <f>+N40*1000000/(365*86400)</f>
        <v>23.31844341021738</v>
      </c>
      <c r="P40" s="39"/>
    </row>
    <row r="41" spans="1:16" ht="15" customHeight="1">
      <c r="A41" s="33" t="s">
        <v>20</v>
      </c>
      <c r="B41" s="38">
        <f>MIN(B7:B32)</f>
        <v>1.18</v>
      </c>
      <c r="C41" s="38">
        <f aca="true" t="shared" si="6" ref="C41:M41">MIN(C7:C32)</f>
        <v>3.73</v>
      </c>
      <c r="D41" s="38">
        <f t="shared" si="6"/>
        <v>5.09</v>
      </c>
      <c r="E41" s="38">
        <f t="shared" si="6"/>
        <v>7.63</v>
      </c>
      <c r="F41" s="38">
        <f t="shared" si="6"/>
        <v>52.48</v>
      </c>
      <c r="G41" s="38">
        <f t="shared" si="6"/>
        <v>65.138688</v>
      </c>
      <c r="H41" s="38">
        <f t="shared" si="6"/>
        <v>24.71</v>
      </c>
      <c r="I41" s="38">
        <f t="shared" si="6"/>
        <v>15.24</v>
      </c>
      <c r="J41" s="38">
        <f t="shared" si="6"/>
        <v>4.66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>MIN(N7:N32)</f>
        <v>263.86000000000007</v>
      </c>
      <c r="O41" s="36">
        <f>+N41*1000000/(365*86400)</f>
        <v>8.366945712836126</v>
      </c>
      <c r="P41" s="39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2016-07-13T04:13:01Z</cp:lastPrinted>
  <dcterms:created xsi:type="dcterms:W3CDTF">1994-01-31T08:04:27Z</dcterms:created>
  <dcterms:modified xsi:type="dcterms:W3CDTF">2023-04-24T09:14:52Z</dcterms:modified>
  <cp:category/>
  <cp:version/>
  <cp:contentType/>
  <cp:contentStatus/>
</cp:coreProperties>
</file>