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\ลุ่มน้ำยม\"/>
    </mc:Choice>
  </mc:AlternateContent>
  <xr:revisionPtr revIDLastSave="0" documentId="8_{59F839A6-CABA-4EDE-930F-7E230E1A32BC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กราฟ-Y.34" sheetId="4" r:id="rId1"/>
    <sheet name="ปริมาณน้ำสูงสุด" sheetId="5" r:id="rId2"/>
    <sheet name="ปริมาณน้ำต่ำสุด" sheetId="6" r:id="rId3"/>
    <sheet name="Data Y.34" sheetId="3" r:id="rId4"/>
  </sheets>
  <externalReferences>
    <externalReference r:id="rId5"/>
  </externalReferences>
  <definedNames>
    <definedName name="Print_Area_MI">#REF!</definedName>
  </definedNames>
  <calcPr calcId="181029" iterate="1" iterateCount="1"/>
</workbook>
</file>

<file path=xl/calcChain.xml><?xml version="1.0" encoding="utf-8"?>
<calcChain xmlns="http://schemas.openxmlformats.org/spreadsheetml/2006/main">
  <c r="O35" i="3" l="1"/>
  <c r="E10" i="3"/>
  <c r="K10" i="3"/>
  <c r="E11" i="3"/>
  <c r="K11" i="3"/>
  <c r="E13" i="3"/>
  <c r="K13" i="3"/>
  <c r="E14" i="3"/>
  <c r="K14" i="3"/>
  <c r="E15" i="3"/>
  <c r="K15" i="3"/>
  <c r="E16" i="3"/>
  <c r="K16" i="3"/>
  <c r="E17" i="3"/>
  <c r="K17" i="3"/>
  <c r="E18" i="3"/>
  <c r="K18" i="3"/>
  <c r="O18" i="3"/>
  <c r="O19" i="3"/>
  <c r="K20" i="3"/>
  <c r="O20" i="3"/>
  <c r="O21" i="3"/>
  <c r="O22" i="3"/>
  <c r="O23" i="3"/>
  <c r="O24" i="3"/>
  <c r="O25" i="3"/>
  <c r="O26" i="3"/>
  <c r="O28" i="3"/>
  <c r="O29" i="3"/>
  <c r="O30" i="3"/>
</calcChain>
</file>

<file path=xl/sharedStrings.xml><?xml version="1.0" encoding="utf-8"?>
<sst xmlns="http://schemas.openxmlformats.org/spreadsheetml/2006/main" count="79" uniqueCount="23">
  <si>
    <t xml:space="preserve">       ปริมาณน้ำรายปี</t>
  </si>
  <si>
    <t xml:space="preserve"> </t>
  </si>
  <si>
    <t>สถานี :  Y.34  น้ำแม่หล่า  บ้านแม่หล่าย  อ.เมือง  จ.แพร่</t>
  </si>
  <si>
    <t>พื้นที่รับน้ำ  331   ตร.กม.</t>
  </si>
  <si>
    <t>ตลิ่งฝั่งซ้าย  161.150 ม.(ร.ท.ก.) ตลิ่งฝั่งขวา  160.700 ม.(ร.ท.ก.)ท้องน้ำ  158.242 ม.(ร.ท.ก.) ศูนย์เสาระดับน้ำ 157.270 ม.(ร.ท.ก.)</t>
  </si>
  <si>
    <t>สูงสุด</t>
  </si>
  <si>
    <t>ต่ำสุด</t>
  </si>
  <si>
    <t>รายปี</t>
  </si>
  <si>
    <t xml:space="preserve"> 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</si>
  <si>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</si>
  <si>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</si>
  <si>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</si>
  <si>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</si>
  <si>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</si>
  <si>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</si>
  <si>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</si>
  <si>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ม.(ร.ท.ก.)</t>
  </si>
  <si>
    <t>ลบ.ม./วิ</t>
  </si>
  <si>
    <t>ล้าน ลบ.ม.</t>
  </si>
  <si>
    <t>-</t>
  </si>
  <si>
    <t xml:space="preserve"> -</t>
  </si>
  <si>
    <t>2. ปี2556ไม่ประเมินปริมาณน้ำ</t>
  </si>
  <si>
    <r>
      <t>หมายเหตุ</t>
    </r>
    <r>
      <rPr>
        <sz val="14"/>
        <rFont val="AngsanaUPC"/>
        <family val="1"/>
        <charset val="222"/>
      </rPr>
      <t xml:space="preserve"> 1. ปีน้ำเริ่มตั้งแต่ 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</si>
</sst>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)"/>
    <numFmt numFmtId="165" formatCode="0.000"/>
    <numFmt numFmtId="166" formatCode="d\ \ด\ด\ด"/>
    <numFmt numFmtId="167" formatCode="d\ mmm"/>
    <numFmt numFmtId="168" formatCode="bbbb"/>
  </numFmts>
  <fonts count="31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CordiaUPC"/>
      <family val="2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Cordi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8"/>
      <name val="CordiaUPC"/>
      <family val="2"/>
    </font>
    <font>
      <sz val="14"/>
      <name val="AngsanaUPC"/>
      <family val="1"/>
      <charset val="222"/>
    </font>
    <font>
      <b/>
      <sz val="22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</font>
    <font>
      <b/>
      <sz val="12"/>
      <name val="AngsanaUPC"/>
      <family val="1"/>
      <charset val="222"/>
    </font>
    <font>
      <sz val="14"/>
      <color indexed="10"/>
      <name val="AngsanaUPC"/>
      <family val="1"/>
      <charset val="222"/>
    </font>
    <font>
      <b/>
      <u/>
      <sz val="14"/>
      <name val="AngsanaUPC"/>
      <family val="1"/>
      <charset val="222"/>
    </font>
    <font>
      <b/>
      <sz val="16"/>
      <name val="AngsanaUPC"/>
      <family val="1"/>
    </font>
    <font>
      <b/>
      <sz val="14"/>
      <name val="AngsanaUPC"/>
      <family val="1"/>
    </font>
    <font>
      <b/>
      <sz val="12"/>
      <name val="AngsanaUPC"/>
      <family val="1"/>
    </font>
    <font>
      <sz val="14"/>
      <color indexed="10"/>
      <name val="AngsanaUPC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164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5" fillId="11" borderId="5" applyNumberFormat="0" applyAlignment="0" applyProtection="0"/>
    <xf numFmtId="0" fontId="6" fillId="4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20">
    <xf numFmtId="164" fontId="0" fillId="0" borderId="0" xfId="0"/>
    <xf numFmtId="0" fontId="20" fillId="0" borderId="0" xfId="26" applyFont="1"/>
    <xf numFmtId="2" fontId="21" fillId="0" borderId="0" xfId="26" applyNumberFormat="1" applyFont="1" applyAlignment="1">
      <alignment horizontal="centerContinuous"/>
    </xf>
    <xf numFmtId="2" fontId="20" fillId="0" borderId="0" xfId="26" applyNumberFormat="1" applyFont="1" applyAlignment="1">
      <alignment horizontal="centerContinuous"/>
    </xf>
    <xf numFmtId="166" fontId="20" fillId="0" borderId="0" xfId="26" applyNumberFormat="1" applyFont="1" applyAlignment="1">
      <alignment horizontal="centerContinuous"/>
    </xf>
    <xf numFmtId="0" fontId="20" fillId="0" borderId="0" xfId="26" applyFont="1" applyAlignment="1">
      <alignment horizontal="center"/>
    </xf>
    <xf numFmtId="2" fontId="20" fillId="0" borderId="0" xfId="26" applyNumberFormat="1" applyFont="1"/>
    <xf numFmtId="166" fontId="20" fillId="0" borderId="0" xfId="26" applyNumberFormat="1" applyFont="1" applyAlignment="1">
      <alignment horizontal="right"/>
    </xf>
    <xf numFmtId="2" fontId="20" fillId="0" borderId="0" xfId="26" applyNumberFormat="1" applyFont="1" applyAlignment="1">
      <alignment horizontal="center"/>
    </xf>
    <xf numFmtId="166" fontId="20" fillId="0" borderId="0" xfId="26" applyNumberFormat="1" applyFont="1" applyAlignment="1">
      <alignment horizontal="center"/>
    </xf>
    <xf numFmtId="2" fontId="20" fillId="0" borderId="0" xfId="26" applyNumberFormat="1" applyFont="1" applyAlignment="1">
      <alignment horizontal="right"/>
    </xf>
    <xf numFmtId="166" fontId="20" fillId="0" borderId="0" xfId="26" applyNumberFormat="1" applyFont="1"/>
    <xf numFmtId="2" fontId="22" fillId="0" borderId="0" xfId="26" applyNumberFormat="1" applyFont="1"/>
    <xf numFmtId="168" fontId="23" fillId="0" borderId="0" xfId="26" applyNumberFormat="1" applyFont="1"/>
    <xf numFmtId="2" fontId="23" fillId="0" borderId="0" xfId="26" applyNumberFormat="1" applyFont="1" applyAlignment="1">
      <alignment horizontal="right"/>
    </xf>
    <xf numFmtId="165" fontId="20" fillId="0" borderId="0" xfId="26" applyNumberFormat="1" applyFont="1"/>
    <xf numFmtId="2" fontId="22" fillId="0" borderId="0" xfId="26" applyNumberFormat="1" applyFont="1" applyAlignment="1">
      <alignment horizontal="centerContinuous"/>
    </xf>
    <xf numFmtId="2" fontId="24" fillId="0" borderId="0" xfId="26" applyNumberFormat="1" applyFont="1" applyAlignment="1">
      <alignment horizontal="center"/>
    </xf>
    <xf numFmtId="2" fontId="24" fillId="0" borderId="0" xfId="26" applyNumberFormat="1" applyFont="1"/>
    <xf numFmtId="0" fontId="23" fillId="0" borderId="10" xfId="26" applyFont="1" applyBorder="1"/>
    <xf numFmtId="2" fontId="23" fillId="0" borderId="21" xfId="26" applyNumberFormat="1" applyFont="1" applyBorder="1" applyAlignment="1">
      <alignment horizontal="right"/>
    </xf>
    <xf numFmtId="2" fontId="23" fillId="0" borderId="22" xfId="26" applyNumberFormat="1" applyFont="1" applyBorder="1" applyAlignment="1">
      <alignment horizontal="right"/>
    </xf>
    <xf numFmtId="167" fontId="23" fillId="0" borderId="23" xfId="26" applyNumberFormat="1" applyFont="1" applyBorder="1" applyAlignment="1">
      <alignment horizontal="right"/>
    </xf>
    <xf numFmtId="2" fontId="23" fillId="0" borderId="24" xfId="26" applyNumberFormat="1" applyFont="1" applyBorder="1" applyAlignment="1">
      <alignment horizontal="right"/>
    </xf>
    <xf numFmtId="2" fontId="23" fillId="0" borderId="25" xfId="26" applyNumberFormat="1" applyFont="1" applyBorder="1" applyAlignment="1">
      <alignment horizontal="right"/>
    </xf>
    <xf numFmtId="167" fontId="23" fillId="0" borderId="26" xfId="26" applyNumberFormat="1" applyFont="1" applyBorder="1" applyAlignment="1">
      <alignment horizontal="right"/>
    </xf>
    <xf numFmtId="2" fontId="23" fillId="0" borderId="27" xfId="26" applyNumberFormat="1" applyFont="1" applyBorder="1" applyAlignment="1">
      <alignment horizontal="right"/>
    </xf>
    <xf numFmtId="0" fontId="23" fillId="0" borderId="16" xfId="26" applyFont="1" applyBorder="1"/>
    <xf numFmtId="2" fontId="23" fillId="0" borderId="28" xfId="26" applyNumberFormat="1" applyFont="1" applyBorder="1" applyAlignment="1">
      <alignment horizontal="right"/>
    </xf>
    <xf numFmtId="167" fontId="23" fillId="0" borderId="27" xfId="26" applyNumberFormat="1" applyFont="1" applyBorder="1" applyAlignment="1">
      <alignment horizontal="right"/>
    </xf>
    <xf numFmtId="0" fontId="20" fillId="0" borderId="16" xfId="26" applyFont="1" applyBorder="1"/>
    <xf numFmtId="0" fontId="20" fillId="0" borderId="0" xfId="26" applyFont="1" applyAlignment="1">
      <alignment horizontal="right"/>
    </xf>
    <xf numFmtId="2" fontId="23" fillId="0" borderId="0" xfId="26" applyNumberFormat="1" applyFont="1"/>
    <xf numFmtId="2" fontId="23" fillId="18" borderId="21" xfId="26" applyNumberFormat="1" applyFont="1" applyFill="1" applyBorder="1" applyAlignment="1">
      <alignment horizontal="right"/>
    </xf>
    <xf numFmtId="2" fontId="23" fillId="18" borderId="22" xfId="26" applyNumberFormat="1" applyFont="1" applyFill="1" applyBorder="1" applyAlignment="1">
      <alignment horizontal="right"/>
    </xf>
    <xf numFmtId="2" fontId="23" fillId="0" borderId="21" xfId="26" applyNumberFormat="1" applyFont="1" applyBorder="1"/>
    <xf numFmtId="2" fontId="23" fillId="0" borderId="22" xfId="26" applyNumberFormat="1" applyFont="1" applyBorder="1"/>
    <xf numFmtId="167" fontId="23" fillId="0" borderId="23" xfId="26" applyNumberFormat="1" applyFont="1" applyBorder="1"/>
    <xf numFmtId="2" fontId="23" fillId="0" borderId="28" xfId="26" applyNumberFormat="1" applyFont="1" applyBorder="1"/>
    <xf numFmtId="167" fontId="23" fillId="0" borderId="27" xfId="26" applyNumberFormat="1" applyFont="1" applyBorder="1"/>
    <xf numFmtId="2" fontId="23" fillId="0" borderId="27" xfId="26" applyNumberFormat="1" applyFont="1" applyBorder="1"/>
    <xf numFmtId="0" fontId="23" fillId="0" borderId="21" xfId="26" applyFont="1" applyBorder="1"/>
    <xf numFmtId="2" fontId="20" fillId="0" borderId="21" xfId="26" applyNumberFormat="1" applyFont="1" applyBorder="1"/>
    <xf numFmtId="2" fontId="20" fillId="0" borderId="22" xfId="26" applyNumberFormat="1" applyFont="1" applyBorder="1"/>
    <xf numFmtId="2" fontId="20" fillId="0" borderId="28" xfId="26" applyNumberFormat="1" applyFont="1" applyBorder="1"/>
    <xf numFmtId="167" fontId="20" fillId="0" borderId="27" xfId="26" applyNumberFormat="1" applyFont="1" applyBorder="1"/>
    <xf numFmtId="2" fontId="20" fillId="0" borderId="27" xfId="26" applyNumberFormat="1" applyFont="1" applyBorder="1"/>
    <xf numFmtId="0" fontId="20" fillId="0" borderId="19" xfId="26" applyFont="1" applyBorder="1"/>
    <xf numFmtId="2" fontId="20" fillId="0" borderId="29" xfId="26" applyNumberFormat="1" applyFont="1" applyBorder="1"/>
    <xf numFmtId="2" fontId="20" fillId="0" borderId="30" xfId="26" applyNumberFormat="1" applyFont="1" applyBorder="1"/>
    <xf numFmtId="2" fontId="20" fillId="0" borderId="32" xfId="26" applyNumberFormat="1" applyFont="1" applyBorder="1"/>
    <xf numFmtId="167" fontId="20" fillId="0" borderId="33" xfId="26" applyNumberFormat="1" applyFont="1" applyBorder="1"/>
    <xf numFmtId="2" fontId="20" fillId="0" borderId="33" xfId="26" applyNumberFormat="1" applyFont="1" applyBorder="1"/>
    <xf numFmtId="0" fontId="27" fillId="0" borderId="0" xfId="26" applyFont="1" applyAlignment="1">
      <alignment horizontal="left"/>
    </xf>
    <xf numFmtId="2" fontId="28" fillId="0" borderId="0" xfId="26" applyNumberFormat="1" applyFont="1"/>
    <xf numFmtId="166" fontId="28" fillId="0" borderId="0" xfId="26" applyNumberFormat="1" applyFont="1" applyAlignment="1">
      <alignment horizontal="right"/>
    </xf>
    <xf numFmtId="0" fontId="28" fillId="0" borderId="0" xfId="26" applyFont="1"/>
    <xf numFmtId="166" fontId="28" fillId="0" borderId="0" xfId="26" applyNumberFormat="1" applyFont="1"/>
    <xf numFmtId="2" fontId="28" fillId="0" borderId="0" xfId="26" applyNumberFormat="1" applyFont="1" applyAlignment="1">
      <alignment horizontal="right"/>
    </xf>
    <xf numFmtId="166" fontId="27" fillId="0" borderId="0" xfId="26" applyNumberFormat="1" applyFont="1" applyAlignment="1">
      <alignment horizontal="center"/>
    </xf>
    <xf numFmtId="0" fontId="28" fillId="0" borderId="0" xfId="26" applyFont="1" applyAlignment="1">
      <alignment horizontal="left"/>
    </xf>
    <xf numFmtId="2" fontId="28" fillId="0" borderId="0" xfId="26" applyNumberFormat="1" applyFont="1" applyAlignment="1">
      <alignment horizontal="left"/>
    </xf>
    <xf numFmtId="2" fontId="28" fillId="0" borderId="0" xfId="26" applyNumberFormat="1" applyFont="1" applyAlignment="1">
      <alignment horizontal="center"/>
    </xf>
    <xf numFmtId="166" fontId="28" fillId="0" borderId="0" xfId="26" applyNumberFormat="1" applyFont="1" applyAlignment="1">
      <alignment horizontal="center"/>
    </xf>
    <xf numFmtId="0" fontId="28" fillId="0" borderId="10" xfId="26" applyFont="1" applyBorder="1" applyAlignment="1">
      <alignment horizontal="center"/>
    </xf>
    <xf numFmtId="2" fontId="28" fillId="0" borderId="11" xfId="26" applyNumberFormat="1" applyFont="1" applyBorder="1" applyAlignment="1">
      <alignment horizontal="centerContinuous"/>
    </xf>
    <xf numFmtId="0" fontId="28" fillId="0" borderId="11" xfId="26" applyFont="1" applyBorder="1" applyAlignment="1">
      <alignment horizontal="centerContinuous"/>
    </xf>
    <xf numFmtId="166" fontId="29" fillId="0" borderId="11" xfId="26" applyNumberFormat="1" applyFont="1" applyBorder="1" applyAlignment="1">
      <alignment horizontal="centerContinuous"/>
    </xf>
    <xf numFmtId="2" fontId="29" fillId="0" borderId="11" xfId="26" applyNumberFormat="1" applyFont="1" applyBorder="1" applyAlignment="1">
      <alignment horizontal="centerContinuous"/>
    </xf>
    <xf numFmtId="166" fontId="29" fillId="0" borderId="12" xfId="26" applyNumberFormat="1" applyFont="1" applyBorder="1" applyAlignment="1">
      <alignment horizontal="centerContinuous"/>
    </xf>
    <xf numFmtId="166" fontId="28" fillId="0" borderId="12" xfId="26" applyNumberFormat="1" applyFont="1" applyBorder="1" applyAlignment="1">
      <alignment horizontal="centerContinuous"/>
    </xf>
    <xf numFmtId="166" fontId="28" fillId="0" borderId="11" xfId="26" applyNumberFormat="1" applyFont="1" applyBorder="1" applyAlignment="1">
      <alignment horizontal="centerContinuous"/>
    </xf>
    <xf numFmtId="166" fontId="29" fillId="0" borderId="13" xfId="26" applyNumberFormat="1" applyFont="1" applyBorder="1" applyAlignment="1">
      <alignment horizontal="centerContinuous"/>
    </xf>
    <xf numFmtId="2" fontId="28" fillId="0" borderId="14" xfId="26" applyNumberFormat="1" applyFont="1" applyBorder="1" applyAlignment="1">
      <alignment horizontal="centerContinuous"/>
    </xf>
    <xf numFmtId="2" fontId="28" fillId="0" borderId="15" xfId="26" applyNumberFormat="1" applyFont="1" applyBorder="1" applyAlignment="1">
      <alignment horizontal="centerContinuous"/>
    </xf>
    <xf numFmtId="0" fontId="28" fillId="0" borderId="16" xfId="26" applyFont="1" applyBorder="1" applyAlignment="1">
      <alignment horizontal="center"/>
    </xf>
    <xf numFmtId="2" fontId="28" fillId="0" borderId="17" xfId="26" applyNumberFormat="1" applyFont="1" applyBorder="1" applyAlignment="1">
      <alignment horizontal="centerContinuous"/>
    </xf>
    <xf numFmtId="0" fontId="28" fillId="0" borderId="18" xfId="26" applyFont="1" applyBorder="1" applyAlignment="1">
      <alignment horizontal="centerContinuous"/>
    </xf>
    <xf numFmtId="166" fontId="28" fillId="0" borderId="17" xfId="26" applyNumberFormat="1" applyFont="1" applyBorder="1" applyAlignment="1">
      <alignment horizontal="centerContinuous"/>
    </xf>
    <xf numFmtId="0" fontId="28" fillId="0" borderId="17" xfId="26" applyFont="1" applyBorder="1" applyAlignment="1">
      <alignment horizontal="centerContinuous"/>
    </xf>
    <xf numFmtId="166" fontId="28" fillId="0" borderId="19" xfId="26" applyNumberFormat="1" applyFont="1" applyBorder="1" applyAlignment="1">
      <alignment horizontal="centerContinuous"/>
    </xf>
    <xf numFmtId="2" fontId="28" fillId="0" borderId="18" xfId="26" applyNumberFormat="1" applyFont="1" applyBorder="1" applyAlignment="1">
      <alignment horizontal="center"/>
    </xf>
    <xf numFmtId="2" fontId="28" fillId="0" borderId="17" xfId="26" applyNumberFormat="1" applyFont="1" applyBorder="1" applyAlignment="1">
      <alignment horizontal="center"/>
    </xf>
    <xf numFmtId="2" fontId="28" fillId="0" borderId="16" xfId="26" applyNumberFormat="1" applyFont="1" applyBorder="1" applyAlignment="1">
      <alignment horizontal="center"/>
    </xf>
    <xf numFmtId="2" fontId="29" fillId="0" borderId="20" xfId="26" applyNumberFormat="1" applyFont="1" applyBorder="1"/>
    <xf numFmtId="166" fontId="29" fillId="0" borderId="20" xfId="26" applyNumberFormat="1" applyFont="1" applyBorder="1" applyAlignment="1">
      <alignment horizontal="center"/>
    </xf>
    <xf numFmtId="2" fontId="29" fillId="0" borderId="20" xfId="26" applyNumberFormat="1" applyFont="1" applyBorder="1" applyAlignment="1">
      <alignment horizontal="left"/>
    </xf>
    <xf numFmtId="2" fontId="29" fillId="0" borderId="20" xfId="26" applyNumberFormat="1" applyFont="1" applyBorder="1" applyAlignment="1">
      <alignment horizontal="center"/>
    </xf>
    <xf numFmtId="166" fontId="29" fillId="0" borderId="16" xfId="26" applyNumberFormat="1" applyFont="1" applyBorder="1" applyAlignment="1">
      <alignment horizontal="center"/>
    </xf>
    <xf numFmtId="0" fontId="28" fillId="0" borderId="19" xfId="26" applyFont="1" applyBorder="1"/>
    <xf numFmtId="2" fontId="29" fillId="0" borderId="17" xfId="26" applyNumberFormat="1" applyFont="1" applyBorder="1"/>
    <xf numFmtId="2" fontId="29" fillId="0" borderId="17" xfId="26" applyNumberFormat="1" applyFont="1" applyBorder="1" applyAlignment="1">
      <alignment horizontal="center"/>
    </xf>
    <xf numFmtId="166" fontId="29" fillId="0" borderId="17" xfId="26" applyNumberFormat="1" applyFont="1" applyBorder="1" applyAlignment="1">
      <alignment horizontal="right"/>
    </xf>
    <xf numFmtId="166" fontId="29" fillId="0" borderId="17" xfId="26" applyNumberFormat="1" applyFont="1" applyBorder="1" applyAlignment="1">
      <alignment horizontal="center"/>
    </xf>
    <xf numFmtId="166" fontId="29" fillId="0" borderId="19" xfId="26" applyNumberFormat="1" applyFont="1" applyBorder="1"/>
    <xf numFmtId="0" fontId="30" fillId="0" borderId="16" xfId="26" applyFont="1" applyBorder="1"/>
    <xf numFmtId="2" fontId="30" fillId="0" borderId="21" xfId="26" applyNumberFormat="1" applyFont="1" applyBorder="1"/>
    <xf numFmtId="2" fontId="30" fillId="0" borderId="22" xfId="26" applyNumberFormat="1" applyFont="1" applyBorder="1" applyAlignment="1">
      <alignment horizontal="right"/>
    </xf>
    <xf numFmtId="167" fontId="30" fillId="0" borderId="27" xfId="26" applyNumberFormat="1" applyFont="1" applyBorder="1"/>
    <xf numFmtId="2" fontId="30" fillId="0" borderId="28" xfId="26" applyNumberFormat="1" applyFont="1" applyBorder="1"/>
    <xf numFmtId="167" fontId="30" fillId="0" borderId="23" xfId="26" applyNumberFormat="1" applyFont="1" applyBorder="1"/>
    <xf numFmtId="2" fontId="30" fillId="0" borderId="21" xfId="26" applyNumberFormat="1" applyFont="1" applyBorder="1" applyAlignment="1">
      <alignment horizontal="right"/>
    </xf>
    <xf numFmtId="2" fontId="30" fillId="0" borderId="27" xfId="26" applyNumberFormat="1" applyFont="1" applyBorder="1" applyAlignment="1">
      <alignment horizontal="right"/>
    </xf>
    <xf numFmtId="2" fontId="23" fillId="0" borderId="21" xfId="0" applyNumberFormat="1" applyFont="1" applyBorder="1"/>
    <xf numFmtId="2" fontId="23" fillId="0" borderId="22" xfId="0" applyNumberFormat="1" applyFont="1" applyBorder="1"/>
    <xf numFmtId="167" fontId="23" fillId="0" borderId="27" xfId="0" applyNumberFormat="1" applyFont="1" applyBorder="1"/>
    <xf numFmtId="2" fontId="23" fillId="0" borderId="28" xfId="0" applyNumberFormat="1" applyFont="1" applyBorder="1"/>
    <xf numFmtId="167" fontId="23" fillId="0" borderId="23" xfId="0" applyNumberFormat="1" applyFont="1" applyBorder="1"/>
    <xf numFmtId="2" fontId="23" fillId="0" borderId="27" xfId="0" applyNumberFormat="1" applyFont="1" applyBorder="1"/>
    <xf numFmtId="167" fontId="23" fillId="0" borderId="31" xfId="26" applyNumberFormat="1" applyFont="1" applyBorder="1"/>
    <xf numFmtId="2" fontId="23" fillId="0" borderId="32" xfId="26" applyNumberFormat="1" applyFont="1" applyBorder="1"/>
    <xf numFmtId="2" fontId="23" fillId="0" borderId="30" xfId="26" applyNumberFormat="1" applyFont="1" applyBorder="1"/>
    <xf numFmtId="167" fontId="23" fillId="0" borderId="33" xfId="26" applyNumberFormat="1" applyFont="1" applyBorder="1"/>
    <xf numFmtId="0" fontId="23" fillId="0" borderId="29" xfId="26" applyFont="1" applyBorder="1"/>
    <xf numFmtId="2" fontId="20" fillId="0" borderId="0" xfId="26" applyNumberFormat="1" applyFont="1" applyBorder="1"/>
    <xf numFmtId="166" fontId="20" fillId="0" borderId="0" xfId="26" applyNumberFormat="1" applyFont="1" applyBorder="1"/>
    <xf numFmtId="0" fontId="20" fillId="0" borderId="0" xfId="26" applyFont="1" applyBorder="1"/>
    <xf numFmtId="166" fontId="26" fillId="0" borderId="0" xfId="26" applyNumberFormat="1" applyFont="1" applyBorder="1"/>
    <xf numFmtId="167" fontId="20" fillId="0" borderId="0" xfId="26" applyNumberFormat="1" applyFont="1" applyBorder="1"/>
    <xf numFmtId="2" fontId="25" fillId="0" borderId="0" xfId="26" applyNumberFormat="1" applyFont="1" applyBorder="1"/>
  </cellXfs>
  <cellStyles count="43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แย่" xfId="30" xr:uid="{00000000-0005-0000-0000-00001E000000}"/>
    <cellStyle name="แสดงผล" xfId="37" xr:uid="{00000000-0005-0000-0000-000025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5" xr:uid="{00000000-0005-0000-0000-000019000000}"/>
    <cellStyle name="ปกติ_H41Y34" xfId="26" xr:uid="{00000000-0005-0000-0000-00001A000000}"/>
    <cellStyle name="ป้อนค่า" xfId="27" xr:uid="{00000000-0005-0000-0000-00001B000000}"/>
    <cellStyle name="ปานกลาง" xfId="28" xr:uid="{00000000-0005-0000-0000-00001C000000}"/>
    <cellStyle name="ผลรวม" xfId="29" xr:uid="{00000000-0005-0000-0000-00001D000000}"/>
    <cellStyle name="ส่วนที่ถูกเน้น1" xfId="31" xr:uid="{00000000-0005-0000-0000-00001F000000}"/>
    <cellStyle name="ส่วนที่ถูกเน้น2" xfId="32" xr:uid="{00000000-0005-0000-0000-000020000000}"/>
    <cellStyle name="ส่วนที่ถูกเน้น3" xfId="33" xr:uid="{00000000-0005-0000-0000-000021000000}"/>
    <cellStyle name="ส่วนที่ถูกเน้น4" xfId="34" xr:uid="{00000000-0005-0000-0000-000022000000}"/>
    <cellStyle name="ส่วนที่ถูกเน้น5" xfId="35" xr:uid="{00000000-0005-0000-0000-000023000000}"/>
    <cellStyle name="ส่วนที่ถูกเน้น6" xfId="36" xr:uid="{00000000-0005-0000-0000-000024000000}"/>
    <cellStyle name="หมายเหตุ" xfId="38" xr:uid="{00000000-0005-0000-0000-000026000000}"/>
    <cellStyle name="หัวเรื่อง 1" xfId="39" xr:uid="{00000000-0005-0000-0000-000027000000}"/>
    <cellStyle name="หัวเรื่อง 2" xfId="40" xr:uid="{00000000-0005-0000-0000-000028000000}"/>
    <cellStyle name="หัวเรื่อง 3" xfId="41" xr:uid="{00000000-0005-0000-0000-000029000000}"/>
    <cellStyle name="หัวเรื่อง 4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 สถานี </a:t>
            </a:r>
            <a:r>
              <a:rPr lang="en-US"/>
              <a:t>Y.34 </a:t>
            </a:r>
            <a:r>
              <a:rPr lang="th-TH"/>
              <a:t>น้ำแม่หล่าย บ้านแม่หล่าย อ.เมือง จ.แพร่</a:t>
            </a:r>
          </a:p>
        </c:rich>
      </c:tx>
      <c:layout>
        <c:manualLayout>
          <c:xMode val="edge"/>
          <c:yMode val="edge"/>
          <c:x val="0.28523862375138737"/>
          <c:y val="2.7732463295269169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654827968923418"/>
          <c:y val="0.25122349102773245"/>
          <c:w val="0.7769145394006659"/>
          <c:h val="0.57911908646003263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8"/>
              <c:layout>
                <c:manualLayout>
                  <c:x val="2.4269330373658526E-3"/>
                  <c:y val="-8.9261109897967317E-3"/>
                </c:manualLayout>
              </c:layout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44-49EB-BE66-3AD94A59AE2B}"/>
                </c:ext>
              </c:extLst>
            </c:dLbl>
            <c:dLbl>
              <c:idx val="23"/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44-49EB-BE66-3AD94A59AE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Y.34'!$A$10:$A$37</c:f>
              <c:numCache>
                <c:formatCode>General</c:formatCode>
                <c:ptCount val="28"/>
                <c:pt idx="0">
                  <c:v>2539</c:v>
                </c:pt>
                <c:pt idx="1">
                  <c:v>2540</c:v>
                </c:pt>
                <c:pt idx="2">
                  <c:v>2541</c:v>
                </c:pt>
                <c:pt idx="3">
                  <c:v>2542</c:v>
                </c:pt>
                <c:pt idx="4">
                  <c:v>2543</c:v>
                </c:pt>
                <c:pt idx="5">
                  <c:v>2544</c:v>
                </c:pt>
                <c:pt idx="6">
                  <c:v>2545</c:v>
                </c:pt>
                <c:pt idx="7">
                  <c:v>2546</c:v>
                </c:pt>
                <c:pt idx="8">
                  <c:v>2547</c:v>
                </c:pt>
                <c:pt idx="9">
                  <c:v>2548</c:v>
                </c:pt>
                <c:pt idx="10">
                  <c:v>2549</c:v>
                </c:pt>
                <c:pt idx="11">
                  <c:v>2550</c:v>
                </c:pt>
                <c:pt idx="12">
                  <c:v>2551</c:v>
                </c:pt>
                <c:pt idx="13">
                  <c:v>2552</c:v>
                </c:pt>
                <c:pt idx="14">
                  <c:v>2553</c:v>
                </c:pt>
                <c:pt idx="15">
                  <c:v>2554</c:v>
                </c:pt>
                <c:pt idx="16">
                  <c:v>2555</c:v>
                </c:pt>
                <c:pt idx="17">
                  <c:v>2556</c:v>
                </c:pt>
                <c:pt idx="18">
                  <c:v>2557</c:v>
                </c:pt>
                <c:pt idx="19">
                  <c:v>2558</c:v>
                </c:pt>
                <c:pt idx="20">
                  <c:v>2559</c:v>
                </c:pt>
                <c:pt idx="21">
                  <c:v>2560</c:v>
                </c:pt>
                <c:pt idx="22">
                  <c:v>2561</c:v>
                </c:pt>
                <c:pt idx="23">
                  <c:v>2562</c:v>
                </c:pt>
                <c:pt idx="24">
                  <c:v>2563</c:v>
                </c:pt>
                <c:pt idx="25">
                  <c:v>2564</c:v>
                </c:pt>
                <c:pt idx="26">
                  <c:v>2565</c:v>
                </c:pt>
                <c:pt idx="27">
                  <c:v>2566</c:v>
                </c:pt>
              </c:numCache>
            </c:numRef>
          </c:cat>
          <c:val>
            <c:numRef>
              <c:f>'Data Y.34'!$Q$10:$Q$37</c:f>
              <c:numCache>
                <c:formatCode>0.00</c:formatCode>
                <c:ptCount val="28"/>
                <c:pt idx="0">
                  <c:v>3.02</c:v>
                </c:pt>
                <c:pt idx="1">
                  <c:v>3.36</c:v>
                </c:pt>
                <c:pt idx="2">
                  <c:v>3.24</c:v>
                </c:pt>
                <c:pt idx="3">
                  <c:v>1.2</c:v>
                </c:pt>
                <c:pt idx="4">
                  <c:v>3.58</c:v>
                </c:pt>
                <c:pt idx="5">
                  <c:v>4.3</c:v>
                </c:pt>
                <c:pt idx="6">
                  <c:v>2.4</c:v>
                </c:pt>
                <c:pt idx="7">
                  <c:v>3.19</c:v>
                </c:pt>
                <c:pt idx="8">
                  <c:v>6.9199999999999875</c:v>
                </c:pt>
                <c:pt idx="9">
                  <c:v>2.7999999999999829</c:v>
                </c:pt>
                <c:pt idx="10">
                  <c:v>4.6799999999999784</c:v>
                </c:pt>
                <c:pt idx="11">
                  <c:v>2.4000000000000057</c:v>
                </c:pt>
                <c:pt idx="12">
                  <c:v>2.3599999999999852</c:v>
                </c:pt>
                <c:pt idx="13">
                  <c:v>2.5999999999999943</c:v>
                </c:pt>
                <c:pt idx="14">
                  <c:v>3.2299999999999898</c:v>
                </c:pt>
                <c:pt idx="15">
                  <c:v>3.8599999999999852</c:v>
                </c:pt>
                <c:pt idx="16">
                  <c:v>2.9599999999999795</c:v>
                </c:pt>
                <c:pt idx="17">
                  <c:v>2.5799999999999841</c:v>
                </c:pt>
                <c:pt idx="18">
                  <c:v>2.6799999999999784</c:v>
                </c:pt>
                <c:pt idx="19">
                  <c:v>2.1699999999999875</c:v>
                </c:pt>
                <c:pt idx="20">
                  <c:v>3.0499999999999829</c:v>
                </c:pt>
                <c:pt idx="21">
                  <c:v>2.5600000000000023</c:v>
                </c:pt>
                <c:pt idx="22">
                  <c:v>3.0799999999999841</c:v>
                </c:pt>
                <c:pt idx="23">
                  <c:v>3.8299999999999841</c:v>
                </c:pt>
                <c:pt idx="24">
                  <c:v>3.4399999999999977</c:v>
                </c:pt>
                <c:pt idx="25">
                  <c:v>2.3199999999999932</c:v>
                </c:pt>
                <c:pt idx="26">
                  <c:v>3.21</c:v>
                </c:pt>
                <c:pt idx="27">
                  <c:v>3.17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44-49EB-BE66-3AD94A59AE2B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Y.34'!$A$10:$A$37</c:f>
              <c:numCache>
                <c:formatCode>General</c:formatCode>
                <c:ptCount val="28"/>
                <c:pt idx="0">
                  <c:v>2539</c:v>
                </c:pt>
                <c:pt idx="1">
                  <c:v>2540</c:v>
                </c:pt>
                <c:pt idx="2">
                  <c:v>2541</c:v>
                </c:pt>
                <c:pt idx="3">
                  <c:v>2542</c:v>
                </c:pt>
                <c:pt idx="4">
                  <c:v>2543</c:v>
                </c:pt>
                <c:pt idx="5">
                  <c:v>2544</c:v>
                </c:pt>
                <c:pt idx="6">
                  <c:v>2545</c:v>
                </c:pt>
                <c:pt idx="7">
                  <c:v>2546</c:v>
                </c:pt>
                <c:pt idx="8">
                  <c:v>2547</c:v>
                </c:pt>
                <c:pt idx="9">
                  <c:v>2548</c:v>
                </c:pt>
                <c:pt idx="10">
                  <c:v>2549</c:v>
                </c:pt>
                <c:pt idx="11">
                  <c:v>2550</c:v>
                </c:pt>
                <c:pt idx="12">
                  <c:v>2551</c:v>
                </c:pt>
                <c:pt idx="13">
                  <c:v>2552</c:v>
                </c:pt>
                <c:pt idx="14">
                  <c:v>2553</c:v>
                </c:pt>
                <c:pt idx="15">
                  <c:v>2554</c:v>
                </c:pt>
                <c:pt idx="16">
                  <c:v>2555</c:v>
                </c:pt>
                <c:pt idx="17">
                  <c:v>2556</c:v>
                </c:pt>
                <c:pt idx="18">
                  <c:v>2557</c:v>
                </c:pt>
                <c:pt idx="19">
                  <c:v>2558</c:v>
                </c:pt>
                <c:pt idx="20">
                  <c:v>2559</c:v>
                </c:pt>
                <c:pt idx="21">
                  <c:v>2560</c:v>
                </c:pt>
                <c:pt idx="22">
                  <c:v>2561</c:v>
                </c:pt>
                <c:pt idx="23">
                  <c:v>2562</c:v>
                </c:pt>
                <c:pt idx="24">
                  <c:v>2563</c:v>
                </c:pt>
                <c:pt idx="25">
                  <c:v>2564</c:v>
                </c:pt>
                <c:pt idx="26">
                  <c:v>2565</c:v>
                </c:pt>
                <c:pt idx="27">
                  <c:v>2566</c:v>
                </c:pt>
              </c:numCache>
            </c:numRef>
          </c:cat>
          <c:val>
            <c:numRef>
              <c:f>'Data Y.34'!$S$10:$S$37</c:f>
              <c:numCache>
                <c:formatCode>0.00</c:formatCode>
                <c:ptCount val="28"/>
                <c:pt idx="0">
                  <c:v>0.3</c:v>
                </c:pt>
                <c:pt idx="1">
                  <c:v>0.25</c:v>
                </c:pt>
                <c:pt idx="2">
                  <c:v>0.44</c:v>
                </c:pt>
                <c:pt idx="3">
                  <c:v>0.42</c:v>
                </c:pt>
                <c:pt idx="4">
                  <c:v>0.39</c:v>
                </c:pt>
                <c:pt idx="5">
                  <c:v>0.36</c:v>
                </c:pt>
                <c:pt idx="6">
                  <c:v>0.38</c:v>
                </c:pt>
                <c:pt idx="7">
                  <c:v>0.27</c:v>
                </c:pt>
                <c:pt idx="8">
                  <c:v>0.28999999999999204</c:v>
                </c:pt>
                <c:pt idx="9">
                  <c:v>0.40999999999999659</c:v>
                </c:pt>
                <c:pt idx="10">
                  <c:v>1.26</c:v>
                </c:pt>
                <c:pt idx="11">
                  <c:v>1.8</c:v>
                </c:pt>
                <c:pt idx="12">
                  <c:v>1.8299999999999841</c:v>
                </c:pt>
                <c:pt idx="13">
                  <c:v>1.8699999999999761</c:v>
                </c:pt>
                <c:pt idx="14">
                  <c:v>1.8509999999999991</c:v>
                </c:pt>
                <c:pt idx="15">
                  <c:v>1.6999999999999886</c:v>
                </c:pt>
                <c:pt idx="16">
                  <c:v>1.8299999999999841</c:v>
                </c:pt>
                <c:pt idx="17">
                  <c:v>1.8899999999999864</c:v>
                </c:pt>
                <c:pt idx="18">
                  <c:v>1.8799999999999955</c:v>
                </c:pt>
                <c:pt idx="19">
                  <c:v>0.79999999999998295</c:v>
                </c:pt>
                <c:pt idx="20">
                  <c:v>1.6699999999999875</c:v>
                </c:pt>
                <c:pt idx="21">
                  <c:v>1.8899999999999864</c:v>
                </c:pt>
                <c:pt idx="22">
                  <c:v>1.7099999999999795</c:v>
                </c:pt>
                <c:pt idx="23">
                  <c:v>1.6499999999999773</c:v>
                </c:pt>
                <c:pt idx="24">
                  <c:v>0.91999999999998749</c:v>
                </c:pt>
                <c:pt idx="25">
                  <c:v>1.2599999999999909</c:v>
                </c:pt>
                <c:pt idx="26" formatCode="General">
                  <c:v>1.9</c:v>
                </c:pt>
                <c:pt idx="27" formatCode="General">
                  <c:v>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44-49EB-BE66-3AD94A59A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29589760"/>
        <c:axId val="1"/>
      </c:barChart>
      <c:catAx>
        <c:axId val="142958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2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94783573806881"/>
              <c:y val="0.90701468189233281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2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4208809135399674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429589760"/>
        <c:crosses val="autoZero"/>
        <c:crossBetween val="between"/>
        <c:majorUnit val="1"/>
        <c:minorUnit val="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30632630410655"/>
          <c:y val="0.2707993474714519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Y.34 </a:t>
            </a:r>
            <a:r>
              <a:rPr lang="th-TH"/>
              <a:t>น้ำแม่หล่าย บ้านแม่หล่าย อ.เมือง จ.แพร่</a:t>
            </a:r>
          </a:p>
        </c:rich>
      </c:tx>
      <c:layout>
        <c:manualLayout>
          <c:xMode val="edge"/>
          <c:yMode val="edge"/>
          <c:x val="0.30920372285418823"/>
          <c:y val="2.881355932203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89038262668046"/>
          <c:y val="0.24745762711864408"/>
          <c:w val="0.79214064115822125"/>
          <c:h val="0.5576271186440677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81-4B79-9455-60555B1A26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Y.34'!$A$10:$A$37</c:f>
              <c:numCache>
                <c:formatCode>General</c:formatCode>
                <c:ptCount val="28"/>
                <c:pt idx="0">
                  <c:v>2539</c:v>
                </c:pt>
                <c:pt idx="1">
                  <c:v>2540</c:v>
                </c:pt>
                <c:pt idx="2">
                  <c:v>2541</c:v>
                </c:pt>
                <c:pt idx="3">
                  <c:v>2542</c:v>
                </c:pt>
                <c:pt idx="4">
                  <c:v>2543</c:v>
                </c:pt>
                <c:pt idx="5">
                  <c:v>2544</c:v>
                </c:pt>
                <c:pt idx="6">
                  <c:v>2545</c:v>
                </c:pt>
                <c:pt idx="7">
                  <c:v>2546</c:v>
                </c:pt>
                <c:pt idx="8">
                  <c:v>2547</c:v>
                </c:pt>
                <c:pt idx="9">
                  <c:v>2548</c:v>
                </c:pt>
                <c:pt idx="10">
                  <c:v>2549</c:v>
                </c:pt>
                <c:pt idx="11">
                  <c:v>2550</c:v>
                </c:pt>
                <c:pt idx="12">
                  <c:v>2551</c:v>
                </c:pt>
                <c:pt idx="13">
                  <c:v>2552</c:v>
                </c:pt>
                <c:pt idx="14">
                  <c:v>2553</c:v>
                </c:pt>
                <c:pt idx="15">
                  <c:v>2554</c:v>
                </c:pt>
                <c:pt idx="16">
                  <c:v>2555</c:v>
                </c:pt>
                <c:pt idx="17">
                  <c:v>2556</c:v>
                </c:pt>
                <c:pt idx="18">
                  <c:v>2557</c:v>
                </c:pt>
                <c:pt idx="19">
                  <c:v>2558</c:v>
                </c:pt>
                <c:pt idx="20">
                  <c:v>2559</c:v>
                </c:pt>
                <c:pt idx="21">
                  <c:v>2560</c:v>
                </c:pt>
                <c:pt idx="22">
                  <c:v>2561</c:v>
                </c:pt>
                <c:pt idx="23">
                  <c:v>2562</c:v>
                </c:pt>
                <c:pt idx="24">
                  <c:v>2563</c:v>
                </c:pt>
                <c:pt idx="25">
                  <c:v>2564</c:v>
                </c:pt>
                <c:pt idx="26">
                  <c:v>2565</c:v>
                </c:pt>
                <c:pt idx="27">
                  <c:v>2566</c:v>
                </c:pt>
              </c:numCache>
            </c:numRef>
          </c:cat>
          <c:val>
            <c:numRef>
              <c:f>'Data Y.34'!$C$10:$C$37</c:f>
              <c:numCache>
                <c:formatCode>0.00</c:formatCode>
                <c:ptCount val="28"/>
                <c:pt idx="0">
                  <c:v>0</c:v>
                </c:pt>
                <c:pt idx="1">
                  <c:v>162.19999999999999</c:v>
                </c:pt>
                <c:pt idx="2">
                  <c:v>0</c:v>
                </c:pt>
                <c:pt idx="3">
                  <c:v>0</c:v>
                </c:pt>
                <c:pt idx="4">
                  <c:v>206.06</c:v>
                </c:pt>
                <c:pt idx="5">
                  <c:v>350.5</c:v>
                </c:pt>
                <c:pt idx="6">
                  <c:v>73</c:v>
                </c:pt>
                <c:pt idx="7">
                  <c:v>149</c:v>
                </c:pt>
                <c:pt idx="8">
                  <c:v>676.86</c:v>
                </c:pt>
                <c:pt idx="9">
                  <c:v>74.39</c:v>
                </c:pt>
                <c:pt idx="10">
                  <c:v>416.5</c:v>
                </c:pt>
                <c:pt idx="11">
                  <c:v>27</c:v>
                </c:pt>
                <c:pt idx="12">
                  <c:v>23.76</c:v>
                </c:pt>
                <c:pt idx="13">
                  <c:v>52.92</c:v>
                </c:pt>
                <c:pt idx="14">
                  <c:v>142</c:v>
                </c:pt>
                <c:pt idx="15">
                  <c:v>262.14999999999998</c:v>
                </c:pt>
                <c:pt idx="16">
                  <c:v>97.8</c:v>
                </c:pt>
                <c:pt idx="17">
                  <c:v>0</c:v>
                </c:pt>
                <c:pt idx="18">
                  <c:v>68.75</c:v>
                </c:pt>
                <c:pt idx="19">
                  <c:v>9.6999999999999993</c:v>
                </c:pt>
                <c:pt idx="20">
                  <c:v>109.5</c:v>
                </c:pt>
                <c:pt idx="21">
                  <c:v>71.5</c:v>
                </c:pt>
                <c:pt idx="22">
                  <c:v>117.25</c:v>
                </c:pt>
                <c:pt idx="23">
                  <c:v>230.5</c:v>
                </c:pt>
                <c:pt idx="24">
                  <c:v>154.58000000000001</c:v>
                </c:pt>
                <c:pt idx="25">
                  <c:v>15.05</c:v>
                </c:pt>
                <c:pt idx="26">
                  <c:v>106.28</c:v>
                </c:pt>
                <c:pt idx="27">
                  <c:v>103.6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81-4B79-9455-60555B1A2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30854336"/>
        <c:axId val="1"/>
      </c:barChart>
      <c:catAx>
        <c:axId val="1430854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9120992761116855"/>
              <c:y val="0.89830508474576276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6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430854336"/>
        <c:crosses val="autoZero"/>
        <c:crossBetween val="between"/>
        <c:majorUnit val="200"/>
        <c:minorUnit val="5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Y.34 </a:t>
            </a:r>
            <a:r>
              <a:rPr lang="th-TH"/>
              <a:t>น้ำแม่หล่าย บ้านแม่หล่าย อ.เมือง จ.แพร่</a:t>
            </a:r>
          </a:p>
        </c:rich>
      </c:tx>
      <c:layout>
        <c:manualLayout>
          <c:xMode val="edge"/>
          <c:yMode val="edge"/>
          <c:x val="0.30920372285418823"/>
          <c:y val="2.881355932203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5387797311272"/>
          <c:y val="0.24745762711864408"/>
          <c:w val="0.79627714581178899"/>
          <c:h val="0.557627118644067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Y.34'!$A$10:$A$37</c:f>
              <c:numCache>
                <c:formatCode>General</c:formatCode>
                <c:ptCount val="28"/>
                <c:pt idx="0">
                  <c:v>2539</c:v>
                </c:pt>
                <c:pt idx="1">
                  <c:v>2540</c:v>
                </c:pt>
                <c:pt idx="2">
                  <c:v>2541</c:v>
                </c:pt>
                <c:pt idx="3">
                  <c:v>2542</c:v>
                </c:pt>
                <c:pt idx="4">
                  <c:v>2543</c:v>
                </c:pt>
                <c:pt idx="5">
                  <c:v>2544</c:v>
                </c:pt>
                <c:pt idx="6">
                  <c:v>2545</c:v>
                </c:pt>
                <c:pt idx="7">
                  <c:v>2546</c:v>
                </c:pt>
                <c:pt idx="8">
                  <c:v>2547</c:v>
                </c:pt>
                <c:pt idx="9">
                  <c:v>2548</c:v>
                </c:pt>
                <c:pt idx="10">
                  <c:v>2549</c:v>
                </c:pt>
                <c:pt idx="11">
                  <c:v>2550</c:v>
                </c:pt>
                <c:pt idx="12">
                  <c:v>2551</c:v>
                </c:pt>
                <c:pt idx="13">
                  <c:v>2552</c:v>
                </c:pt>
                <c:pt idx="14">
                  <c:v>2553</c:v>
                </c:pt>
                <c:pt idx="15">
                  <c:v>2554</c:v>
                </c:pt>
                <c:pt idx="16">
                  <c:v>2555</c:v>
                </c:pt>
                <c:pt idx="17">
                  <c:v>2556</c:v>
                </c:pt>
                <c:pt idx="18">
                  <c:v>2557</c:v>
                </c:pt>
                <c:pt idx="19">
                  <c:v>2558</c:v>
                </c:pt>
                <c:pt idx="20">
                  <c:v>2559</c:v>
                </c:pt>
                <c:pt idx="21">
                  <c:v>2560</c:v>
                </c:pt>
                <c:pt idx="22">
                  <c:v>2561</c:v>
                </c:pt>
                <c:pt idx="23">
                  <c:v>2562</c:v>
                </c:pt>
                <c:pt idx="24">
                  <c:v>2563</c:v>
                </c:pt>
                <c:pt idx="25">
                  <c:v>2564</c:v>
                </c:pt>
                <c:pt idx="26">
                  <c:v>2565</c:v>
                </c:pt>
                <c:pt idx="27">
                  <c:v>2566</c:v>
                </c:pt>
              </c:numCache>
            </c:numRef>
          </c:cat>
          <c:val>
            <c:numRef>
              <c:f>'Data Y.34'!$I$10:$I$37</c:f>
              <c:numCache>
                <c:formatCode>0.00</c:formatCode>
                <c:ptCount val="28"/>
                <c:pt idx="0">
                  <c:v>0</c:v>
                </c:pt>
                <c:pt idx="1">
                  <c:v>5.0000000000000001E-3</c:v>
                </c:pt>
                <c:pt idx="2">
                  <c:v>0</c:v>
                </c:pt>
                <c:pt idx="3">
                  <c:v>0.43</c:v>
                </c:pt>
                <c:pt idx="4">
                  <c:v>0.32</c:v>
                </c:pt>
                <c:pt idx="5">
                  <c:v>4.8000000000000001E-2</c:v>
                </c:pt>
                <c:pt idx="6">
                  <c:v>0</c:v>
                </c:pt>
                <c:pt idx="7">
                  <c:v>0.08</c:v>
                </c:pt>
                <c:pt idx="8">
                  <c:v>0.09</c:v>
                </c:pt>
                <c:pt idx="9">
                  <c:v>0.05</c:v>
                </c:pt>
                <c:pt idx="10">
                  <c:v>0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0.14000000000000001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0.02</c:v>
                </c:pt>
                <c:pt idx="24">
                  <c:v>0.02</c:v>
                </c:pt>
                <c:pt idx="25">
                  <c:v>0</c:v>
                </c:pt>
                <c:pt idx="26">
                  <c:v>0.17</c:v>
                </c:pt>
                <c:pt idx="27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8-4A42-92C5-9491D548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29585920"/>
        <c:axId val="1"/>
      </c:barChart>
      <c:catAx>
        <c:axId val="142958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914167528438468"/>
              <c:y val="0.89830508474576276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6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429585920"/>
        <c:crosses val="autoZero"/>
        <c:crossBetween val="between"/>
        <c:majorUnit val="0.2"/>
        <c:min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CordiaUPC"/>
                <a:cs typeface="CordiaUPC"/>
              </a:rPr>
              <a:t>ปริมาณน้ำสูงสุดประจำปี - ลบ.ม./วิ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CordiaUPC"/>
                <a:cs typeface="CordiaUPC"/>
              </a:rPr>
              <a:t>สถานี  P.1 แม่น้ำปิง  อ.เมือง  จ.เชียงใหม่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([1]H41p1!$W$42:$W$43,[1]H41p1!$W$52:$W$64,[1]H41p1!$W$65:$W$99)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63-4C1F-A88F-5511B88AB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585440"/>
        <c:axId val="1"/>
      </c:lineChart>
      <c:lineChart>
        <c:grouping val="standard"/>
        <c:varyColors val="0"/>
        <c:ser>
          <c:idx val="3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([1]H41p1!$T$42:$T$43,[1]H41p1!$T$52:$T$64,[1]H41p1!$T$65:$T$99)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63-4C1F-A88F-5511B88AB6D2}"/>
            </c:ext>
          </c:extLst>
        </c:ser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([1]H41p1!$U$42:$U$43,[1]H41p1!$U$52:$U$99)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63-4C1F-A88F-5511B88AB6D2}"/>
            </c:ext>
          </c:extLst>
        </c:ser>
        <c:ser>
          <c:idx val="1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([1]H41p1!$V$42:$V$43,[1]H41p1!$V$52:$V$99)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63-4C1F-A88F-5511B88AB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2958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UPC"/>
                    <a:ea typeface="CordiaUPC"/>
                    <a:cs typeface="CordiaUPC"/>
                  </a:defRPr>
                </a:pPr>
                <a:r>
                  <a:rPr lang="th-TH"/>
                  <a:t>ปี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en-US"/>
          </a:p>
        </c:txPr>
        <c:crossAx val="1"/>
        <c:crossesAt val="-0.8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  <c:max val="0.8"/>
          <c:min val="-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UPC"/>
                    <a:ea typeface="CordiaUPC"/>
                    <a:cs typeface="CordiaUPC"/>
                  </a:defRPr>
                </a:pPr>
                <a:r>
                  <a:rPr lang="th-TH"/>
                  <a:t>เปอร์เซ็นต์ เบี่ยงเบนจากค่าเฉลี่ย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en-US"/>
          </a:p>
        </c:txPr>
        <c:crossAx val="1429585440"/>
        <c:crosses val="autoZero"/>
        <c:crossBetween val="midCat"/>
        <c:majorUnit val="0.1"/>
        <c:minorUnit val="0.0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60" verticalDpi="180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3449B2-3429-7907-F060-381F11CD76B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C1F410-71E1-EC91-773F-15EE134B000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9DD3B8-FEFD-5712-E6BB-8867277F79D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257175</xdr:colOff>
      <xdr:row>8</xdr:row>
      <xdr:rowOff>0</xdr:rowOff>
    </xdr:from>
    <xdr:to>
      <xdr:col>35</xdr:col>
      <xdr:colOff>85725</xdr:colOff>
      <xdr:row>8</xdr:row>
      <xdr:rowOff>0</xdr:rowOff>
    </xdr:to>
    <xdr:graphicFrame macro="">
      <xdr:nvGraphicFramePr>
        <xdr:cNvPr id="5121" name="Chart 1">
          <a:extLst>
            <a:ext uri="{FF2B5EF4-FFF2-40B4-BE49-F238E27FC236}">
              <a16:creationId xmlns:a16="http://schemas.microsoft.com/office/drawing/2014/main" id="{8CB1795A-330E-6808-8C7B-A4E3E8039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H41P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41p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49"/>
  <sheetViews>
    <sheetView topLeftCell="A10" workbookViewId="0">
      <selection activeCell="I32" sqref="I32"/>
    </sheetView>
  </sheetViews>
  <sheetFormatPr defaultColWidth="10.6640625" defaultRowHeight="21" x14ac:dyDescent="0.45"/>
  <cols>
    <col min="1" max="1" width="5.1640625" style="1" customWidth="1"/>
    <col min="2" max="2" width="8.33203125" style="6" customWidth="1"/>
    <col min="3" max="3" width="7.83203125" style="6" customWidth="1"/>
    <col min="4" max="4" width="7.6640625" style="11" customWidth="1"/>
    <col min="5" max="5" width="8" style="1" customWidth="1"/>
    <col min="6" max="6" width="7.83203125" style="6" customWidth="1"/>
    <col min="7" max="7" width="7.6640625" style="11" customWidth="1"/>
    <col min="8" max="8" width="8.33203125" style="6" customWidth="1"/>
    <col min="9" max="9" width="7.83203125" style="6" customWidth="1"/>
    <col min="10" max="10" width="7.6640625" style="11" customWidth="1"/>
    <col min="11" max="11" width="8.1640625" style="6" customWidth="1"/>
    <col min="12" max="12" width="7.83203125" style="6" customWidth="1"/>
    <col min="13" max="13" width="7.6640625" style="11" customWidth="1"/>
    <col min="14" max="14" width="8.33203125" style="1" customWidth="1"/>
    <col min="15" max="16" width="6.83203125" style="6" customWidth="1"/>
    <col min="17" max="18" width="10.6640625" style="1" customWidth="1"/>
    <col min="19" max="22" width="7.83203125" style="1" customWidth="1"/>
    <col min="23" max="32" width="8.83203125" style="1" customWidth="1"/>
    <col min="33" max="33" width="7.83203125" style="1" customWidth="1"/>
    <col min="34" max="16384" width="10.6640625" style="1"/>
  </cols>
  <sheetData>
    <row r="1" spans="1:40" ht="31.5" x14ac:dyDescent="0.6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  <c r="P1" s="3"/>
    </row>
    <row r="2" spans="1:40" ht="6" customHeight="1" x14ac:dyDescent="0.45">
      <c r="A2" s="5"/>
      <c r="D2" s="7"/>
      <c r="E2" s="6"/>
      <c r="G2" s="7"/>
      <c r="I2" s="8"/>
      <c r="J2" s="9"/>
      <c r="K2" s="10"/>
      <c r="L2" s="10"/>
      <c r="N2" s="6"/>
    </row>
    <row r="3" spans="1:40" ht="23.25" customHeight="1" x14ac:dyDescent="0.5">
      <c r="A3" s="53" t="s">
        <v>2</v>
      </c>
      <c r="B3" s="54"/>
      <c r="C3" s="54"/>
      <c r="D3" s="55"/>
      <c r="E3" s="54"/>
      <c r="F3" s="54"/>
      <c r="G3" s="55"/>
      <c r="H3" s="54"/>
      <c r="I3" s="56"/>
      <c r="J3" s="57"/>
      <c r="K3" s="58"/>
      <c r="L3" s="59" t="s">
        <v>3</v>
      </c>
      <c r="M3" s="57"/>
      <c r="N3" s="54"/>
      <c r="O3" s="54"/>
      <c r="P3" s="12"/>
      <c r="AM3" s="13"/>
      <c r="AN3" s="14"/>
    </row>
    <row r="4" spans="1:40" ht="22.5" customHeight="1" x14ac:dyDescent="0.45">
      <c r="A4" s="60" t="s">
        <v>4</v>
      </c>
      <c r="B4" s="61"/>
      <c r="C4" s="61"/>
      <c r="D4" s="55"/>
      <c r="E4" s="54"/>
      <c r="F4" s="54"/>
      <c r="G4" s="55"/>
      <c r="H4" s="54"/>
      <c r="I4" s="62"/>
      <c r="J4" s="63"/>
      <c r="K4" s="58"/>
      <c r="L4" s="58"/>
      <c r="M4" s="57"/>
      <c r="N4" s="54"/>
      <c r="O4" s="54"/>
      <c r="P4" s="12"/>
      <c r="AM4" s="13"/>
      <c r="AN4" s="14"/>
    </row>
    <row r="5" spans="1:40" x14ac:dyDescent="0.45">
      <c r="A5" s="64"/>
      <c r="B5" s="65" t="s">
        <v>5</v>
      </c>
      <c r="C5" s="66"/>
      <c r="D5" s="67"/>
      <c r="E5" s="68"/>
      <c r="F5" s="68"/>
      <c r="G5" s="69"/>
      <c r="H5" s="70" t="s">
        <v>6</v>
      </c>
      <c r="I5" s="68"/>
      <c r="J5" s="71"/>
      <c r="K5" s="68"/>
      <c r="L5" s="68"/>
      <c r="M5" s="72"/>
      <c r="N5" s="73" t="s">
        <v>7</v>
      </c>
      <c r="O5" s="74"/>
      <c r="P5" s="12"/>
      <c r="Q5" s="15">
        <v>157.27000000000001</v>
      </c>
      <c r="AM5" s="13"/>
      <c r="AN5" s="14"/>
    </row>
    <row r="6" spans="1:40" x14ac:dyDescent="0.45">
      <c r="A6" s="75" t="s">
        <v>8</v>
      </c>
      <c r="B6" s="76" t="s">
        <v>9</v>
      </c>
      <c r="C6" s="77"/>
      <c r="D6" s="78"/>
      <c r="E6" s="76" t="s">
        <v>10</v>
      </c>
      <c r="F6" s="79"/>
      <c r="G6" s="78"/>
      <c r="H6" s="76" t="s">
        <v>9</v>
      </c>
      <c r="I6" s="79"/>
      <c r="J6" s="78"/>
      <c r="K6" s="76" t="s">
        <v>10</v>
      </c>
      <c r="L6" s="79"/>
      <c r="M6" s="80"/>
      <c r="N6" s="81" t="s">
        <v>1</v>
      </c>
      <c r="O6" s="82"/>
      <c r="P6" s="16"/>
      <c r="AM6" s="13"/>
      <c r="AN6" s="14"/>
    </row>
    <row r="7" spans="1:40" s="6" customFormat="1" x14ac:dyDescent="0.45">
      <c r="A7" s="83" t="s">
        <v>11</v>
      </c>
      <c r="B7" s="84" t="s">
        <v>12</v>
      </c>
      <c r="C7" s="84" t="s">
        <v>13</v>
      </c>
      <c r="D7" s="85" t="s">
        <v>14</v>
      </c>
      <c r="E7" s="86" t="s">
        <v>12</v>
      </c>
      <c r="F7" s="84" t="s">
        <v>13</v>
      </c>
      <c r="G7" s="85" t="s">
        <v>14</v>
      </c>
      <c r="H7" s="84" t="s">
        <v>12</v>
      </c>
      <c r="I7" s="86" t="s">
        <v>13</v>
      </c>
      <c r="J7" s="85" t="s">
        <v>14</v>
      </c>
      <c r="K7" s="87" t="s">
        <v>12</v>
      </c>
      <c r="L7" s="87" t="s">
        <v>13</v>
      </c>
      <c r="M7" s="88" t="s">
        <v>14</v>
      </c>
      <c r="N7" s="87" t="s">
        <v>13</v>
      </c>
      <c r="O7" s="87" t="s">
        <v>15</v>
      </c>
      <c r="P7" s="17"/>
      <c r="AM7" s="13"/>
      <c r="AN7" s="14"/>
    </row>
    <row r="8" spans="1:40" x14ac:dyDescent="0.45">
      <c r="A8" s="89"/>
      <c r="B8" s="90" t="s">
        <v>16</v>
      </c>
      <c r="C8" s="91" t="s">
        <v>17</v>
      </c>
      <c r="D8" s="92"/>
      <c r="E8" s="90" t="s">
        <v>16</v>
      </c>
      <c r="F8" s="91" t="s">
        <v>17</v>
      </c>
      <c r="G8" s="92"/>
      <c r="H8" s="90" t="s">
        <v>16</v>
      </c>
      <c r="I8" s="91" t="s">
        <v>17</v>
      </c>
      <c r="J8" s="93"/>
      <c r="K8" s="90" t="s">
        <v>16</v>
      </c>
      <c r="L8" s="91" t="s">
        <v>17</v>
      </c>
      <c r="M8" s="94"/>
      <c r="N8" s="91" t="s">
        <v>18</v>
      </c>
      <c r="O8" s="90" t="s">
        <v>17</v>
      </c>
      <c r="P8" s="18"/>
      <c r="Q8" s="1" t="s">
        <v>5</v>
      </c>
      <c r="S8" s="1" t="s">
        <v>6</v>
      </c>
      <c r="AM8" s="13"/>
      <c r="AN8" s="14"/>
    </row>
    <row r="9" spans="1:40" x14ac:dyDescent="0.45">
      <c r="A9" s="19">
        <v>2538</v>
      </c>
      <c r="B9" s="20" t="s">
        <v>19</v>
      </c>
      <c r="C9" s="21" t="s">
        <v>19</v>
      </c>
      <c r="D9" s="22" t="s">
        <v>19</v>
      </c>
      <c r="E9" s="23" t="s">
        <v>19</v>
      </c>
      <c r="F9" s="24" t="s">
        <v>19</v>
      </c>
      <c r="G9" s="25" t="s">
        <v>19</v>
      </c>
      <c r="H9" s="20" t="s">
        <v>19</v>
      </c>
      <c r="I9" s="21" t="s">
        <v>19</v>
      </c>
      <c r="J9" s="22" t="s">
        <v>19</v>
      </c>
      <c r="K9" s="23" t="s">
        <v>19</v>
      </c>
      <c r="L9" s="24" t="s">
        <v>19</v>
      </c>
      <c r="M9" s="25" t="s">
        <v>19</v>
      </c>
      <c r="N9" s="20" t="s">
        <v>19</v>
      </c>
      <c r="O9" s="26" t="s">
        <v>19</v>
      </c>
      <c r="P9" s="18"/>
      <c r="AM9" s="13"/>
      <c r="AN9" s="14"/>
    </row>
    <row r="10" spans="1:40" x14ac:dyDescent="0.45">
      <c r="A10" s="27">
        <v>2539</v>
      </c>
      <c r="B10" s="20">
        <v>160.29</v>
      </c>
      <c r="C10" s="21" t="s">
        <v>19</v>
      </c>
      <c r="D10" s="22">
        <v>37149</v>
      </c>
      <c r="E10" s="28">
        <f>$Q$5+R10</f>
        <v>157.27000000000001</v>
      </c>
      <c r="F10" s="21">
        <v>43.16</v>
      </c>
      <c r="G10" s="29">
        <v>37514</v>
      </c>
      <c r="H10" s="20">
        <v>157.57</v>
      </c>
      <c r="I10" s="21">
        <v>0</v>
      </c>
      <c r="J10" s="22">
        <v>37020</v>
      </c>
      <c r="K10" s="28">
        <f>$Q$5+T10</f>
        <v>157.27000000000001</v>
      </c>
      <c r="L10" s="21">
        <v>0.03</v>
      </c>
      <c r="M10" s="29">
        <v>37346</v>
      </c>
      <c r="N10" s="20">
        <v>75.989999999999995</v>
      </c>
      <c r="O10" s="26">
        <v>2.41</v>
      </c>
      <c r="P10" s="18"/>
      <c r="Q10" s="6">
        <v>3.02</v>
      </c>
      <c r="R10" s="6"/>
      <c r="S10" s="6">
        <v>0.3</v>
      </c>
      <c r="AM10" s="13"/>
      <c r="AN10" s="14"/>
    </row>
    <row r="11" spans="1:40" x14ac:dyDescent="0.45">
      <c r="A11" s="27">
        <v>2540</v>
      </c>
      <c r="B11" s="20">
        <v>160.63</v>
      </c>
      <c r="C11" s="21">
        <v>162.19999999999999</v>
      </c>
      <c r="D11" s="22">
        <v>37127</v>
      </c>
      <c r="E11" s="28">
        <f>$Q$5+R11</f>
        <v>157.27000000000001</v>
      </c>
      <c r="F11" s="21" t="s">
        <v>20</v>
      </c>
      <c r="G11" s="29">
        <v>37492</v>
      </c>
      <c r="H11" s="20">
        <v>157.52000000000001</v>
      </c>
      <c r="I11" s="21">
        <v>5.0000000000000001E-3</v>
      </c>
      <c r="J11" s="22">
        <v>37033</v>
      </c>
      <c r="K11" s="28">
        <f>$Q$5+T11</f>
        <v>157.27000000000001</v>
      </c>
      <c r="L11" s="21" t="s">
        <v>20</v>
      </c>
      <c r="M11" s="29">
        <v>37398</v>
      </c>
      <c r="N11" s="20" t="s">
        <v>19</v>
      </c>
      <c r="O11" s="26" t="s">
        <v>19</v>
      </c>
      <c r="P11" s="18"/>
      <c r="Q11" s="6">
        <v>3.36</v>
      </c>
      <c r="R11" s="6"/>
      <c r="S11" s="6">
        <v>0.25</v>
      </c>
      <c r="AM11" s="13"/>
      <c r="AN11" s="14"/>
    </row>
    <row r="12" spans="1:40" x14ac:dyDescent="0.45">
      <c r="A12" s="27">
        <v>2541</v>
      </c>
      <c r="B12" s="20">
        <v>160.51</v>
      </c>
      <c r="C12" s="21" t="s">
        <v>19</v>
      </c>
      <c r="D12" s="22">
        <v>37144</v>
      </c>
      <c r="E12" s="28" t="s">
        <v>19</v>
      </c>
      <c r="F12" s="21" t="s">
        <v>19</v>
      </c>
      <c r="G12" s="29" t="s">
        <v>19</v>
      </c>
      <c r="H12" s="20">
        <v>157.71</v>
      </c>
      <c r="I12" s="21" t="s">
        <v>19</v>
      </c>
      <c r="J12" s="22">
        <v>37105</v>
      </c>
      <c r="K12" s="28" t="s">
        <v>19</v>
      </c>
      <c r="L12" s="21" t="s">
        <v>19</v>
      </c>
      <c r="M12" s="29" t="s">
        <v>19</v>
      </c>
      <c r="N12" s="20" t="s">
        <v>19</v>
      </c>
      <c r="O12" s="26" t="s">
        <v>19</v>
      </c>
      <c r="P12" s="18"/>
      <c r="Q12" s="6">
        <v>3.24</v>
      </c>
      <c r="R12" s="10"/>
      <c r="S12" s="6">
        <v>0.44</v>
      </c>
      <c r="T12" s="31"/>
      <c r="AM12" s="13"/>
      <c r="AN12" s="14"/>
    </row>
    <row r="13" spans="1:40" x14ac:dyDescent="0.45">
      <c r="A13" s="27">
        <v>2542</v>
      </c>
      <c r="B13" s="20">
        <v>158.47</v>
      </c>
      <c r="C13" s="21" t="s">
        <v>19</v>
      </c>
      <c r="D13" s="22">
        <v>36970</v>
      </c>
      <c r="E13" s="28">
        <f t="shared" ref="E13:E18" si="0">$Q$5+R13</f>
        <v>157.27000000000001</v>
      </c>
      <c r="F13" s="21">
        <v>14.8</v>
      </c>
      <c r="G13" s="29">
        <v>37161</v>
      </c>
      <c r="H13" s="20">
        <v>157.69</v>
      </c>
      <c r="I13" s="21">
        <v>0.43</v>
      </c>
      <c r="J13" s="22">
        <v>36922</v>
      </c>
      <c r="K13" s="28">
        <f t="shared" ref="K13:K18" si="1">$Q$5+T13</f>
        <v>157.27000000000001</v>
      </c>
      <c r="L13" s="21">
        <v>0.43</v>
      </c>
      <c r="M13" s="29">
        <v>36919</v>
      </c>
      <c r="N13" s="20">
        <v>58.4</v>
      </c>
      <c r="O13" s="26">
        <v>1.85</v>
      </c>
      <c r="P13" s="18"/>
      <c r="Q13" s="6">
        <v>1.2</v>
      </c>
      <c r="R13" s="6"/>
      <c r="S13" s="6">
        <v>0.42</v>
      </c>
      <c r="AM13" s="13"/>
      <c r="AN13" s="32"/>
    </row>
    <row r="14" spans="1:40" x14ac:dyDescent="0.45">
      <c r="A14" s="27">
        <v>2543</v>
      </c>
      <c r="B14" s="20">
        <v>160.85</v>
      </c>
      <c r="C14" s="21">
        <v>206.06</v>
      </c>
      <c r="D14" s="22">
        <v>37146</v>
      </c>
      <c r="E14" s="28">
        <f t="shared" si="0"/>
        <v>157.27000000000001</v>
      </c>
      <c r="F14" s="21">
        <v>100.58</v>
      </c>
      <c r="G14" s="29">
        <v>37146</v>
      </c>
      <c r="H14" s="20">
        <v>157.66</v>
      </c>
      <c r="I14" s="21">
        <v>0.32</v>
      </c>
      <c r="J14" s="22">
        <v>37239</v>
      </c>
      <c r="K14" s="28">
        <f t="shared" si="1"/>
        <v>157.27000000000001</v>
      </c>
      <c r="L14" s="21">
        <v>0.32</v>
      </c>
      <c r="M14" s="29">
        <v>37240</v>
      </c>
      <c r="N14" s="20">
        <v>78.227000000000004</v>
      </c>
      <c r="O14" s="26">
        <v>2.48</v>
      </c>
      <c r="P14" s="18"/>
      <c r="Q14" s="6">
        <v>3.58</v>
      </c>
      <c r="R14" s="6"/>
      <c r="S14" s="6">
        <v>0.39</v>
      </c>
      <c r="AM14" s="13"/>
      <c r="AN14" s="32"/>
    </row>
    <row r="15" spans="1:40" x14ac:dyDescent="0.45">
      <c r="A15" s="27">
        <v>2544</v>
      </c>
      <c r="B15" s="20">
        <v>161.57</v>
      </c>
      <c r="C15" s="21">
        <v>350.5</v>
      </c>
      <c r="D15" s="22">
        <v>37480</v>
      </c>
      <c r="E15" s="28">
        <f t="shared" si="0"/>
        <v>157.27000000000001</v>
      </c>
      <c r="F15" s="21">
        <v>194.8</v>
      </c>
      <c r="G15" s="29">
        <v>37480</v>
      </c>
      <c r="H15" s="20">
        <v>157.63</v>
      </c>
      <c r="I15" s="21">
        <v>4.8000000000000001E-2</v>
      </c>
      <c r="J15" s="22">
        <v>37399</v>
      </c>
      <c r="K15" s="28">
        <f t="shared" si="1"/>
        <v>157.27000000000001</v>
      </c>
      <c r="L15" s="21">
        <v>0.33</v>
      </c>
      <c r="M15" s="29">
        <v>37376</v>
      </c>
      <c r="N15" s="20">
        <v>73.905000000000001</v>
      </c>
      <c r="O15" s="26">
        <v>2.34</v>
      </c>
      <c r="P15" s="18"/>
      <c r="Q15" s="6">
        <v>4.3</v>
      </c>
      <c r="R15" s="6"/>
      <c r="S15" s="6">
        <v>0.36</v>
      </c>
      <c r="AM15" s="13"/>
      <c r="AN15" s="32"/>
    </row>
    <row r="16" spans="1:40" x14ac:dyDescent="0.45">
      <c r="A16" s="27">
        <v>2545</v>
      </c>
      <c r="B16" s="20">
        <v>159.66999999999999</v>
      </c>
      <c r="C16" s="21">
        <v>73</v>
      </c>
      <c r="D16" s="22">
        <v>37528</v>
      </c>
      <c r="E16" s="28">
        <f t="shared" si="0"/>
        <v>157.27000000000001</v>
      </c>
      <c r="F16" s="21">
        <v>60.4</v>
      </c>
      <c r="G16" s="29">
        <v>37528</v>
      </c>
      <c r="H16" s="20">
        <v>157.65</v>
      </c>
      <c r="I16" s="21">
        <v>0</v>
      </c>
      <c r="J16" s="22">
        <v>37419</v>
      </c>
      <c r="K16" s="28">
        <f t="shared" si="1"/>
        <v>157.27000000000001</v>
      </c>
      <c r="L16" s="21">
        <v>0</v>
      </c>
      <c r="M16" s="29">
        <v>37419</v>
      </c>
      <c r="N16" s="20">
        <v>119.39</v>
      </c>
      <c r="O16" s="26">
        <v>3.7858210830000001</v>
      </c>
      <c r="P16" s="18"/>
      <c r="Q16" s="6">
        <v>2.4</v>
      </c>
      <c r="R16" s="6"/>
      <c r="S16" s="6">
        <v>0.38</v>
      </c>
      <c r="AM16" s="13"/>
      <c r="AN16" s="6"/>
    </row>
    <row r="17" spans="1:40" x14ac:dyDescent="0.45">
      <c r="A17" s="27">
        <v>2546</v>
      </c>
      <c r="B17" s="20">
        <v>160.46</v>
      </c>
      <c r="C17" s="21">
        <v>149</v>
      </c>
      <c r="D17" s="22">
        <v>38608</v>
      </c>
      <c r="E17" s="28">
        <f t="shared" si="0"/>
        <v>157.27000000000001</v>
      </c>
      <c r="F17" s="21">
        <v>94</v>
      </c>
      <c r="G17" s="29">
        <v>38608</v>
      </c>
      <c r="H17" s="20">
        <v>157.54</v>
      </c>
      <c r="I17" s="21">
        <v>0.08</v>
      </c>
      <c r="J17" s="29">
        <v>38510</v>
      </c>
      <c r="K17" s="28">
        <f t="shared" si="1"/>
        <v>157.27000000000001</v>
      </c>
      <c r="L17" s="21">
        <v>0.08</v>
      </c>
      <c r="M17" s="29">
        <v>38510</v>
      </c>
      <c r="N17" s="20">
        <v>70.762</v>
      </c>
      <c r="O17" s="26">
        <v>2.2400000000000002</v>
      </c>
      <c r="P17" s="18"/>
      <c r="Q17" s="6">
        <v>3.19</v>
      </c>
      <c r="R17" s="6"/>
      <c r="S17" s="6">
        <v>0.27</v>
      </c>
      <c r="AM17" s="13"/>
      <c r="AN17" s="32"/>
    </row>
    <row r="18" spans="1:40" x14ac:dyDescent="0.45">
      <c r="A18" s="27">
        <v>2547</v>
      </c>
      <c r="B18" s="33">
        <v>164.19</v>
      </c>
      <c r="C18" s="34">
        <v>676.86</v>
      </c>
      <c r="D18" s="22">
        <v>38154</v>
      </c>
      <c r="E18" s="28">
        <f t="shared" si="0"/>
        <v>157.27000000000001</v>
      </c>
      <c r="F18" s="21">
        <v>271.39999999999998</v>
      </c>
      <c r="G18" s="29">
        <v>38154</v>
      </c>
      <c r="H18" s="20">
        <v>157.56</v>
      </c>
      <c r="I18" s="21">
        <v>0.09</v>
      </c>
      <c r="J18" s="29">
        <v>38306</v>
      </c>
      <c r="K18" s="28">
        <f t="shared" si="1"/>
        <v>157.27000000000001</v>
      </c>
      <c r="L18" s="21">
        <v>0.09</v>
      </c>
      <c r="M18" s="29">
        <v>38306</v>
      </c>
      <c r="N18" s="20">
        <v>139.87296000000001</v>
      </c>
      <c r="O18" s="26">
        <f t="shared" ref="O18:O26" si="2">N18*0.0317097</f>
        <v>4.4353295997120004</v>
      </c>
      <c r="P18" s="18"/>
      <c r="Q18" s="6">
        <v>6.9199999999999875</v>
      </c>
      <c r="R18" s="6"/>
      <c r="S18" s="6">
        <v>0.28999999999999204</v>
      </c>
      <c r="AM18" s="13"/>
      <c r="AN18" s="32"/>
    </row>
    <row r="19" spans="1:40" x14ac:dyDescent="0.45">
      <c r="A19" s="27">
        <v>2548</v>
      </c>
      <c r="B19" s="35">
        <v>160.07</v>
      </c>
      <c r="C19" s="36">
        <v>74.39</v>
      </c>
      <c r="D19" s="37">
        <v>38623</v>
      </c>
      <c r="E19" s="38">
        <v>160.03</v>
      </c>
      <c r="F19" s="36">
        <v>72.459999999999994</v>
      </c>
      <c r="G19" s="39">
        <v>38623</v>
      </c>
      <c r="H19" s="38">
        <v>157.68</v>
      </c>
      <c r="I19" s="36">
        <v>0.05</v>
      </c>
      <c r="J19" s="39">
        <v>38514</v>
      </c>
      <c r="K19" s="38">
        <v>157.68</v>
      </c>
      <c r="L19" s="36">
        <v>0.05</v>
      </c>
      <c r="M19" s="39">
        <v>38690</v>
      </c>
      <c r="N19" s="35">
        <v>329.25657600000011</v>
      </c>
      <c r="O19" s="26">
        <f t="shared" si="2"/>
        <v>10.440627247987203</v>
      </c>
      <c r="P19" s="18"/>
      <c r="Q19" s="6">
        <v>2.7999999999999829</v>
      </c>
      <c r="S19" s="6">
        <v>0.40999999999999659</v>
      </c>
    </row>
    <row r="20" spans="1:40" x14ac:dyDescent="0.45">
      <c r="A20" s="27">
        <v>2549</v>
      </c>
      <c r="B20" s="35">
        <v>161.94999999999999</v>
      </c>
      <c r="C20" s="36">
        <v>416.5</v>
      </c>
      <c r="D20" s="39">
        <v>38616</v>
      </c>
      <c r="E20" s="38">
        <v>160.86500000000001</v>
      </c>
      <c r="F20" s="36">
        <v>192.8</v>
      </c>
      <c r="G20" s="39">
        <v>38616</v>
      </c>
      <c r="H20" s="35">
        <v>158.53</v>
      </c>
      <c r="I20" s="36">
        <v>0</v>
      </c>
      <c r="J20" s="37">
        <v>339</v>
      </c>
      <c r="K20" s="38">
        <f>1.26+Q5</f>
        <v>158.53</v>
      </c>
      <c r="L20" s="36">
        <v>0</v>
      </c>
      <c r="M20" s="39">
        <v>38700</v>
      </c>
      <c r="N20" s="35">
        <v>375.04857599999997</v>
      </c>
      <c r="O20" s="26">
        <f t="shared" si="2"/>
        <v>11.8926778303872</v>
      </c>
      <c r="P20" s="18"/>
      <c r="Q20" s="6">
        <v>4.6799999999999784</v>
      </c>
      <c r="S20" s="6">
        <v>1.26</v>
      </c>
      <c r="T20" s="6"/>
    </row>
    <row r="21" spans="1:40" x14ac:dyDescent="0.45">
      <c r="A21" s="27">
        <v>2550</v>
      </c>
      <c r="B21" s="35">
        <v>159.66999999999999</v>
      </c>
      <c r="C21" s="36">
        <v>27</v>
      </c>
      <c r="D21" s="39">
        <v>38612</v>
      </c>
      <c r="E21" s="38">
        <v>159.66</v>
      </c>
      <c r="F21" s="36">
        <v>26.2</v>
      </c>
      <c r="G21" s="39">
        <v>38581</v>
      </c>
      <c r="H21" s="35">
        <v>159.07</v>
      </c>
      <c r="I21" s="36">
        <v>0.4</v>
      </c>
      <c r="J21" s="37">
        <v>153</v>
      </c>
      <c r="K21" s="38">
        <v>159.07</v>
      </c>
      <c r="L21" s="36">
        <v>0.4</v>
      </c>
      <c r="M21" s="39">
        <v>153</v>
      </c>
      <c r="N21" s="35">
        <v>54.61</v>
      </c>
      <c r="O21" s="40">
        <f t="shared" si="2"/>
        <v>1.731666717</v>
      </c>
      <c r="P21" s="18"/>
      <c r="Q21" s="6">
        <v>2.4000000000000057</v>
      </c>
      <c r="R21" s="15"/>
      <c r="S21" s="6">
        <v>1.8</v>
      </c>
    </row>
    <row r="22" spans="1:40" x14ac:dyDescent="0.45">
      <c r="A22" s="27">
        <v>2551</v>
      </c>
      <c r="B22" s="35">
        <v>159.63</v>
      </c>
      <c r="C22" s="36">
        <v>23.76</v>
      </c>
      <c r="D22" s="39">
        <v>38509</v>
      </c>
      <c r="E22" s="38">
        <v>159.62</v>
      </c>
      <c r="F22" s="36">
        <v>23.04</v>
      </c>
      <c r="G22" s="39">
        <v>158</v>
      </c>
      <c r="H22" s="35">
        <v>159.1</v>
      </c>
      <c r="I22" s="36">
        <v>0.4</v>
      </c>
      <c r="J22" s="37">
        <v>212</v>
      </c>
      <c r="K22" s="38">
        <v>159.1</v>
      </c>
      <c r="L22" s="36">
        <v>0.4</v>
      </c>
      <c r="M22" s="39">
        <v>212</v>
      </c>
      <c r="N22" s="35">
        <v>53.91</v>
      </c>
      <c r="O22" s="40">
        <f t="shared" si="2"/>
        <v>1.709469927</v>
      </c>
      <c r="P22" s="18"/>
      <c r="Q22" s="6">
        <v>2.3599999999999852</v>
      </c>
      <c r="S22" s="6">
        <v>1.8299999999999841</v>
      </c>
    </row>
    <row r="23" spans="1:40" x14ac:dyDescent="0.45">
      <c r="A23" s="27">
        <v>2552</v>
      </c>
      <c r="B23" s="35">
        <v>159.87</v>
      </c>
      <c r="C23" s="36">
        <v>52.92</v>
      </c>
      <c r="D23" s="39">
        <v>38586</v>
      </c>
      <c r="E23" s="38">
        <v>159.61000000000001</v>
      </c>
      <c r="F23" s="36">
        <v>24.3</v>
      </c>
      <c r="G23" s="39">
        <v>235</v>
      </c>
      <c r="H23" s="35">
        <v>159.13999999999999</v>
      </c>
      <c r="I23" s="36">
        <v>0.4</v>
      </c>
      <c r="J23" s="37">
        <v>98</v>
      </c>
      <c r="K23" s="38">
        <v>159.13999999999999</v>
      </c>
      <c r="L23" s="36">
        <v>0.4</v>
      </c>
      <c r="M23" s="39">
        <v>98</v>
      </c>
      <c r="N23" s="35">
        <v>61.24</v>
      </c>
      <c r="O23" s="40">
        <f t="shared" si="2"/>
        <v>1.9419020280000001</v>
      </c>
      <c r="P23" s="18"/>
      <c r="Q23" s="6">
        <v>2.5999999999999943</v>
      </c>
      <c r="S23" s="6">
        <v>1.8699999999999761</v>
      </c>
    </row>
    <row r="24" spans="1:40" x14ac:dyDescent="0.45">
      <c r="A24" s="27">
        <v>2553</v>
      </c>
      <c r="B24" s="35">
        <v>160.5</v>
      </c>
      <c r="C24" s="36">
        <v>142</v>
      </c>
      <c r="D24" s="39">
        <v>38593</v>
      </c>
      <c r="E24" s="38">
        <v>159.97</v>
      </c>
      <c r="F24" s="36">
        <v>66.02</v>
      </c>
      <c r="G24" s="39">
        <v>242</v>
      </c>
      <c r="H24" s="35">
        <v>159.12</v>
      </c>
      <c r="I24" s="36">
        <v>0.4</v>
      </c>
      <c r="J24" s="37">
        <v>40313</v>
      </c>
      <c r="K24" s="38">
        <v>159.143</v>
      </c>
      <c r="L24" s="36">
        <v>0.8</v>
      </c>
      <c r="M24" s="39">
        <v>40313</v>
      </c>
      <c r="N24" s="35">
        <v>73.900000000000006</v>
      </c>
      <c r="O24" s="40">
        <f t="shared" si="2"/>
        <v>2.3433468300000002</v>
      </c>
      <c r="P24" s="18"/>
      <c r="Q24" s="6">
        <v>3.2299999999999898</v>
      </c>
      <c r="S24" s="6">
        <v>1.8509999999999991</v>
      </c>
    </row>
    <row r="25" spans="1:40" x14ac:dyDescent="0.45">
      <c r="A25" s="27">
        <v>2554</v>
      </c>
      <c r="B25" s="35">
        <v>161.13</v>
      </c>
      <c r="C25" s="36">
        <v>262.14999999999998</v>
      </c>
      <c r="D25" s="39">
        <v>40755</v>
      </c>
      <c r="E25" s="38">
        <v>160.441</v>
      </c>
      <c r="F25" s="36">
        <v>132</v>
      </c>
      <c r="G25" s="39">
        <v>40756</v>
      </c>
      <c r="H25" s="35">
        <v>158.97</v>
      </c>
      <c r="I25" s="36">
        <v>0.14000000000000001</v>
      </c>
      <c r="J25" s="37">
        <v>40854</v>
      </c>
      <c r="K25" s="38">
        <v>159.09299999999999</v>
      </c>
      <c r="L25" s="36">
        <v>0.75</v>
      </c>
      <c r="M25" s="39">
        <v>40853</v>
      </c>
      <c r="N25" s="35">
        <v>237.26</v>
      </c>
      <c r="O25" s="40">
        <f t="shared" si="2"/>
        <v>7.5234434219999997</v>
      </c>
      <c r="P25" s="18"/>
      <c r="Q25" s="6">
        <v>3.8599999999999852</v>
      </c>
      <c r="S25" s="6">
        <v>1.6999999999999886</v>
      </c>
    </row>
    <row r="26" spans="1:40" x14ac:dyDescent="0.45">
      <c r="A26" s="27">
        <v>2555</v>
      </c>
      <c r="B26" s="35">
        <v>160.22999999999999</v>
      </c>
      <c r="C26" s="36">
        <v>97.8</v>
      </c>
      <c r="D26" s="39">
        <v>41115</v>
      </c>
      <c r="E26" s="38">
        <v>160.00299999999999</v>
      </c>
      <c r="F26" s="36">
        <v>67</v>
      </c>
      <c r="G26" s="39">
        <v>41115</v>
      </c>
      <c r="H26" s="35">
        <v>159.1</v>
      </c>
      <c r="I26" s="36">
        <v>0</v>
      </c>
      <c r="J26" s="37">
        <v>41010</v>
      </c>
      <c r="K26" s="38">
        <v>159.1</v>
      </c>
      <c r="L26" s="36">
        <v>0</v>
      </c>
      <c r="M26" s="39">
        <v>41010</v>
      </c>
      <c r="N26" s="35">
        <v>196.05</v>
      </c>
      <c r="O26" s="40">
        <f t="shared" si="2"/>
        <v>6.2166866850000009</v>
      </c>
      <c r="P26" s="18"/>
      <c r="Q26" s="6">
        <v>2.9599999999999795</v>
      </c>
      <c r="S26" s="6">
        <v>1.8299999999999841</v>
      </c>
    </row>
    <row r="27" spans="1:40" x14ac:dyDescent="0.45">
      <c r="A27" s="95">
        <v>2556</v>
      </c>
      <c r="B27" s="96">
        <v>159.85</v>
      </c>
      <c r="C27" s="97" t="s">
        <v>19</v>
      </c>
      <c r="D27" s="98">
        <v>41517</v>
      </c>
      <c r="E27" s="99">
        <v>159.56</v>
      </c>
      <c r="F27" s="97" t="s">
        <v>19</v>
      </c>
      <c r="G27" s="98">
        <v>41517</v>
      </c>
      <c r="H27" s="96">
        <v>159.16</v>
      </c>
      <c r="I27" s="97" t="s">
        <v>19</v>
      </c>
      <c r="J27" s="100">
        <v>41317</v>
      </c>
      <c r="K27" s="99">
        <v>159.16</v>
      </c>
      <c r="L27" s="97" t="s">
        <v>19</v>
      </c>
      <c r="M27" s="98">
        <v>41318</v>
      </c>
      <c r="N27" s="101" t="s">
        <v>19</v>
      </c>
      <c r="O27" s="102" t="s">
        <v>19</v>
      </c>
      <c r="P27" s="18"/>
      <c r="Q27" s="6">
        <v>2.5799999999999841</v>
      </c>
      <c r="S27" s="6">
        <v>1.8899999999999864</v>
      </c>
    </row>
    <row r="28" spans="1:40" x14ac:dyDescent="0.45">
      <c r="A28" s="27">
        <v>2557</v>
      </c>
      <c r="B28" s="35">
        <v>159.94999999999999</v>
      </c>
      <c r="C28" s="36">
        <v>68.75</v>
      </c>
      <c r="D28" s="39">
        <v>41884</v>
      </c>
      <c r="E28" s="38">
        <v>159.678</v>
      </c>
      <c r="F28" s="36">
        <v>36</v>
      </c>
      <c r="G28" s="39">
        <v>41884</v>
      </c>
      <c r="H28" s="35">
        <v>159.15</v>
      </c>
      <c r="I28" s="36">
        <v>0</v>
      </c>
      <c r="J28" s="37">
        <v>41785</v>
      </c>
      <c r="K28" s="38">
        <v>159.15299999999999</v>
      </c>
      <c r="L28" s="36">
        <v>0</v>
      </c>
      <c r="M28" s="39">
        <v>41785</v>
      </c>
      <c r="N28" s="35">
        <v>44.6</v>
      </c>
      <c r="O28" s="40">
        <f>N28*0.0317097</f>
        <v>1.4142526200000001</v>
      </c>
      <c r="P28" s="18"/>
      <c r="Q28" s="6">
        <v>2.6799999999999784</v>
      </c>
      <c r="S28" s="6">
        <v>1.8799999999999955</v>
      </c>
    </row>
    <row r="29" spans="1:40" x14ac:dyDescent="0.45">
      <c r="A29" s="27">
        <v>2558</v>
      </c>
      <c r="B29" s="35">
        <v>159.44</v>
      </c>
      <c r="C29" s="36">
        <v>9.6999999999999993</v>
      </c>
      <c r="D29" s="39">
        <v>42289</v>
      </c>
      <c r="E29" s="38">
        <v>159.411</v>
      </c>
      <c r="F29" s="36">
        <v>8.0500000000000007</v>
      </c>
      <c r="G29" s="39">
        <v>42289</v>
      </c>
      <c r="H29" s="35">
        <v>158.07</v>
      </c>
      <c r="I29" s="36">
        <v>0</v>
      </c>
      <c r="J29" s="37">
        <v>42044</v>
      </c>
      <c r="K29" s="38">
        <v>158.07</v>
      </c>
      <c r="L29" s="36">
        <v>0</v>
      </c>
      <c r="M29" s="39">
        <v>42045</v>
      </c>
      <c r="N29" s="35">
        <v>29.26</v>
      </c>
      <c r="O29" s="40">
        <f>N29*0.0317097</f>
        <v>0.92782582200000008</v>
      </c>
      <c r="P29" s="18"/>
      <c r="Q29" s="6">
        <v>2.1699999999999875</v>
      </c>
      <c r="S29" s="6">
        <v>0.79999999999998295</v>
      </c>
    </row>
    <row r="30" spans="1:40" ht="22.5" customHeight="1" x14ac:dyDescent="0.45">
      <c r="A30" s="27">
        <v>2559</v>
      </c>
      <c r="B30" s="35">
        <v>160.32</v>
      </c>
      <c r="C30" s="36">
        <v>109.5</v>
      </c>
      <c r="D30" s="39">
        <v>42655</v>
      </c>
      <c r="E30" s="38">
        <v>159.85</v>
      </c>
      <c r="F30" s="36">
        <v>50.5</v>
      </c>
      <c r="G30" s="39">
        <v>42655</v>
      </c>
      <c r="H30" s="35">
        <v>158.94</v>
      </c>
      <c r="I30" s="36">
        <v>0</v>
      </c>
      <c r="J30" s="37">
        <v>42507</v>
      </c>
      <c r="K30" s="38">
        <v>158.97300000000001</v>
      </c>
      <c r="L30" s="36">
        <v>0</v>
      </c>
      <c r="M30" s="39">
        <v>42507</v>
      </c>
      <c r="N30" s="35">
        <v>118.52</v>
      </c>
      <c r="O30" s="40">
        <f>N30*0.0317097</f>
        <v>3.7582336439999997</v>
      </c>
      <c r="P30" s="18"/>
      <c r="Q30" s="6">
        <v>3.0499999999999829</v>
      </c>
      <c r="S30" s="6">
        <v>1.6699999999999875</v>
      </c>
    </row>
    <row r="31" spans="1:40" x14ac:dyDescent="0.45">
      <c r="A31" s="27">
        <v>2560</v>
      </c>
      <c r="B31" s="35">
        <v>159.83000000000001</v>
      </c>
      <c r="C31" s="36">
        <v>71.5</v>
      </c>
      <c r="D31" s="37">
        <v>42941</v>
      </c>
      <c r="E31" s="38">
        <v>159.63999999999999</v>
      </c>
      <c r="F31" s="36">
        <v>37</v>
      </c>
      <c r="G31" s="39">
        <v>43306</v>
      </c>
      <c r="H31" s="35">
        <v>159.16</v>
      </c>
      <c r="I31" s="36">
        <v>0</v>
      </c>
      <c r="J31" s="37">
        <v>43440</v>
      </c>
      <c r="K31" s="38">
        <v>159.16</v>
      </c>
      <c r="L31" s="36">
        <v>0</v>
      </c>
      <c r="M31" s="39">
        <v>43442</v>
      </c>
      <c r="N31" s="35">
        <v>81.680000000000007</v>
      </c>
      <c r="O31" s="40">
        <v>2.59</v>
      </c>
      <c r="P31" s="18"/>
      <c r="Q31" s="6">
        <v>2.5600000000000023</v>
      </c>
      <c r="S31" s="6">
        <v>1.8899999999999864</v>
      </c>
    </row>
    <row r="32" spans="1:40" x14ac:dyDescent="0.45">
      <c r="A32" s="27">
        <v>2561</v>
      </c>
      <c r="B32" s="35">
        <v>160.35</v>
      </c>
      <c r="C32" s="36">
        <v>117.25</v>
      </c>
      <c r="D32" s="37">
        <v>43310</v>
      </c>
      <c r="E32" s="38">
        <v>159.99</v>
      </c>
      <c r="F32" s="36">
        <v>69.8</v>
      </c>
      <c r="G32" s="39">
        <v>43675</v>
      </c>
      <c r="H32" s="35">
        <v>158.97999999999999</v>
      </c>
      <c r="I32" s="36">
        <v>0</v>
      </c>
      <c r="J32" s="37">
        <v>43631</v>
      </c>
      <c r="K32" s="38">
        <v>159.09</v>
      </c>
      <c r="L32" s="36">
        <v>0.27</v>
      </c>
      <c r="M32" s="39">
        <v>43631</v>
      </c>
      <c r="N32" s="35">
        <v>111.07</v>
      </c>
      <c r="O32" s="40">
        <v>3.52</v>
      </c>
      <c r="P32" s="18"/>
      <c r="Q32" s="6">
        <v>3.0799999999999841</v>
      </c>
      <c r="S32" s="6">
        <v>1.7099999999999795</v>
      </c>
    </row>
    <row r="33" spans="1:19" x14ac:dyDescent="0.45">
      <c r="A33" s="27">
        <v>2562</v>
      </c>
      <c r="B33" s="35">
        <v>161.1</v>
      </c>
      <c r="C33" s="36">
        <v>230.5</v>
      </c>
      <c r="D33" s="37">
        <v>43708</v>
      </c>
      <c r="E33" s="38">
        <v>160.38</v>
      </c>
      <c r="F33" s="36">
        <v>104.32</v>
      </c>
      <c r="G33" s="39">
        <v>44074</v>
      </c>
      <c r="H33" s="35">
        <v>158.91999999999999</v>
      </c>
      <c r="I33" s="36">
        <v>0.02</v>
      </c>
      <c r="J33" s="37">
        <v>44036</v>
      </c>
      <c r="K33" s="38">
        <v>158.94</v>
      </c>
      <c r="L33" s="36">
        <v>0.04</v>
      </c>
      <c r="M33" s="39">
        <v>44036</v>
      </c>
      <c r="N33" s="35">
        <v>79.2</v>
      </c>
      <c r="O33" s="40">
        <v>2.5099999999999998</v>
      </c>
      <c r="P33" s="18"/>
      <c r="Q33" s="6">
        <v>3.8299999999999841</v>
      </c>
      <c r="S33" s="6">
        <v>1.6499999999999773</v>
      </c>
    </row>
    <row r="34" spans="1:19" ht="23.1" customHeight="1" x14ac:dyDescent="0.45">
      <c r="A34" s="27">
        <v>2563</v>
      </c>
      <c r="B34" s="35">
        <v>160.71</v>
      </c>
      <c r="C34" s="36">
        <v>154.58000000000001</v>
      </c>
      <c r="D34" s="37">
        <v>44064</v>
      </c>
      <c r="E34" s="38">
        <v>160.49</v>
      </c>
      <c r="F34" s="36">
        <v>115.9</v>
      </c>
      <c r="G34" s="39">
        <v>44064</v>
      </c>
      <c r="H34" s="41">
        <v>158.19</v>
      </c>
      <c r="I34" s="36">
        <v>0.02</v>
      </c>
      <c r="J34" s="37">
        <v>44177</v>
      </c>
      <c r="K34" s="38">
        <v>158.19</v>
      </c>
      <c r="L34" s="36">
        <v>0.02</v>
      </c>
      <c r="M34" s="39">
        <v>44177</v>
      </c>
      <c r="N34" s="35">
        <v>79.59</v>
      </c>
      <c r="O34" s="40">
        <v>2.52</v>
      </c>
      <c r="Q34" s="6">
        <v>3.4399999999999977</v>
      </c>
      <c r="S34" s="6">
        <v>0.91999999999998749</v>
      </c>
    </row>
    <row r="35" spans="1:19" ht="23.1" customHeight="1" x14ac:dyDescent="0.45">
      <c r="A35" s="27">
        <v>2564</v>
      </c>
      <c r="B35" s="103">
        <v>159.59</v>
      </c>
      <c r="C35" s="104">
        <v>15.05</v>
      </c>
      <c r="D35" s="105">
        <v>44448</v>
      </c>
      <c r="E35" s="106">
        <v>159.58000000000001</v>
      </c>
      <c r="F35" s="104">
        <v>14.6</v>
      </c>
      <c r="G35" s="105">
        <v>44449</v>
      </c>
      <c r="H35" s="103">
        <v>158.53</v>
      </c>
      <c r="I35" s="104">
        <v>0</v>
      </c>
      <c r="J35" s="107">
        <v>242648</v>
      </c>
      <c r="K35" s="106">
        <v>158.53800000000001</v>
      </c>
      <c r="L35" s="104">
        <v>0</v>
      </c>
      <c r="M35" s="105">
        <v>242648</v>
      </c>
      <c r="N35" s="103">
        <v>53.77</v>
      </c>
      <c r="O35" s="108">
        <f t="shared" ref="O35" si="3">N35*0.0317097</f>
        <v>1.7050305690000001</v>
      </c>
      <c r="Q35" s="6">
        <v>2.3199999999999932</v>
      </c>
      <c r="S35" s="6">
        <v>1.2599999999999909</v>
      </c>
    </row>
    <row r="36" spans="1:19" ht="23.1" customHeight="1" x14ac:dyDescent="0.45">
      <c r="A36" s="27">
        <v>2565</v>
      </c>
      <c r="B36" s="103">
        <v>160.47999999999999</v>
      </c>
      <c r="C36" s="104">
        <v>106.28</v>
      </c>
      <c r="D36" s="105">
        <v>45525</v>
      </c>
      <c r="E36" s="106">
        <v>159.99</v>
      </c>
      <c r="F36" s="104">
        <v>50.1</v>
      </c>
      <c r="G36" s="105">
        <v>45525</v>
      </c>
      <c r="H36" s="103">
        <v>159.16999999999999</v>
      </c>
      <c r="I36" s="104">
        <v>0.17</v>
      </c>
      <c r="J36" s="107">
        <v>45378</v>
      </c>
      <c r="K36" s="106">
        <v>159.16999999999999</v>
      </c>
      <c r="L36" s="104">
        <v>0.17</v>
      </c>
      <c r="M36" s="105">
        <v>45379</v>
      </c>
      <c r="N36" s="103">
        <v>124.58</v>
      </c>
      <c r="O36" s="108">
        <v>3.95</v>
      </c>
      <c r="Q36" s="6">
        <v>3.21</v>
      </c>
      <c r="S36" s="1">
        <v>1.9</v>
      </c>
    </row>
    <row r="37" spans="1:19" ht="23.1" customHeight="1" x14ac:dyDescent="0.45">
      <c r="A37" s="27">
        <v>2566</v>
      </c>
      <c r="B37" s="35">
        <v>160.44</v>
      </c>
      <c r="C37" s="36">
        <v>103.6</v>
      </c>
      <c r="D37" s="37">
        <v>45574</v>
      </c>
      <c r="E37" s="38">
        <v>160.13</v>
      </c>
      <c r="F37" s="36">
        <v>65.3</v>
      </c>
      <c r="G37" s="39">
        <v>45574</v>
      </c>
      <c r="H37" s="41">
        <v>159.13</v>
      </c>
      <c r="I37" s="36">
        <v>0.44</v>
      </c>
      <c r="J37" s="37">
        <v>45355</v>
      </c>
      <c r="K37" s="38">
        <v>159.13999999999999</v>
      </c>
      <c r="L37" s="36">
        <v>0.52</v>
      </c>
      <c r="M37" s="39">
        <v>45355</v>
      </c>
      <c r="N37" s="35">
        <v>80.25</v>
      </c>
      <c r="O37" s="40">
        <v>2.54</v>
      </c>
      <c r="Q37" s="6">
        <v>3.17</v>
      </c>
      <c r="S37" s="1">
        <v>1.86</v>
      </c>
    </row>
    <row r="38" spans="1:19" ht="23.1" customHeight="1" x14ac:dyDescent="0.45">
      <c r="A38" s="27"/>
      <c r="B38" s="35"/>
      <c r="C38" s="36"/>
      <c r="D38" s="37"/>
      <c r="E38" s="38"/>
      <c r="F38" s="36"/>
      <c r="G38" s="39"/>
      <c r="H38" s="41"/>
      <c r="I38" s="36"/>
      <c r="J38" s="37"/>
      <c r="K38" s="38"/>
      <c r="L38" s="36"/>
      <c r="M38" s="39"/>
      <c r="N38" s="35"/>
      <c r="O38" s="40"/>
      <c r="Q38" s="6"/>
      <c r="S38" s="6"/>
    </row>
    <row r="39" spans="1:19" ht="23.1" customHeight="1" x14ac:dyDescent="0.45">
      <c r="A39" s="27"/>
      <c r="B39" s="35"/>
      <c r="C39" s="36"/>
      <c r="D39" s="37"/>
      <c r="E39" s="38"/>
      <c r="F39" s="36"/>
      <c r="G39" s="39"/>
      <c r="H39" s="41"/>
      <c r="I39" s="36"/>
      <c r="J39" s="37"/>
      <c r="K39" s="38"/>
      <c r="L39" s="36"/>
      <c r="M39" s="39"/>
      <c r="N39" s="35"/>
      <c r="O39" s="40"/>
      <c r="Q39" s="6"/>
      <c r="S39" s="6"/>
    </row>
    <row r="40" spans="1:19" ht="23.1" customHeight="1" x14ac:dyDescent="0.45">
      <c r="A40" s="27"/>
      <c r="B40" s="35"/>
      <c r="C40" s="36"/>
      <c r="D40" s="37"/>
      <c r="E40" s="38"/>
      <c r="F40" s="36"/>
      <c r="G40" s="39"/>
      <c r="H40" s="41"/>
      <c r="I40" s="36"/>
      <c r="J40" s="37"/>
      <c r="K40" s="38"/>
      <c r="L40" s="36"/>
      <c r="M40" s="39"/>
      <c r="N40" s="35"/>
      <c r="O40" s="40"/>
      <c r="Q40" s="6"/>
      <c r="S40" s="6"/>
    </row>
    <row r="41" spans="1:19" ht="23.1" customHeight="1" x14ac:dyDescent="0.45">
      <c r="A41" s="27"/>
      <c r="B41" s="35"/>
      <c r="C41" s="36"/>
      <c r="D41" s="37"/>
      <c r="E41" s="38"/>
      <c r="F41" s="36"/>
      <c r="G41" s="39"/>
      <c r="H41" s="41"/>
      <c r="I41" s="36"/>
      <c r="J41" s="37"/>
      <c r="K41" s="38"/>
      <c r="L41" s="36"/>
      <c r="M41" s="39"/>
      <c r="N41" s="35"/>
      <c r="O41" s="40"/>
      <c r="Q41" s="6"/>
      <c r="S41" s="6"/>
    </row>
    <row r="42" spans="1:19" ht="23.1" customHeight="1" x14ac:dyDescent="0.45">
      <c r="A42" s="30"/>
      <c r="B42" s="35"/>
      <c r="C42" s="36"/>
      <c r="D42" s="37"/>
      <c r="E42" s="38"/>
      <c r="F42" s="36"/>
      <c r="G42" s="39"/>
      <c r="H42" s="41"/>
      <c r="I42" s="36"/>
      <c r="J42" s="39"/>
      <c r="K42" s="38"/>
      <c r="L42" s="36"/>
      <c r="M42" s="39"/>
      <c r="N42" s="35"/>
      <c r="O42" s="40"/>
    </row>
    <row r="43" spans="1:19" ht="23.1" customHeight="1" x14ac:dyDescent="0.45">
      <c r="A43" s="30"/>
      <c r="B43" s="42"/>
      <c r="C43" s="43"/>
      <c r="D43" s="37"/>
      <c r="E43" s="38"/>
      <c r="F43" s="36"/>
      <c r="G43" s="39"/>
      <c r="H43" s="41"/>
      <c r="I43" s="36"/>
      <c r="J43" s="39"/>
      <c r="K43" s="44"/>
      <c r="L43" s="43"/>
      <c r="M43" s="45"/>
      <c r="N43" s="42"/>
      <c r="O43" s="46"/>
    </row>
    <row r="44" spans="1:19" ht="23.1" customHeight="1" x14ac:dyDescent="0.45">
      <c r="A44" s="47"/>
      <c r="B44" s="48"/>
      <c r="C44" s="49"/>
      <c r="D44" s="109"/>
      <c r="E44" s="110"/>
      <c r="F44" s="111"/>
      <c r="G44" s="112"/>
      <c r="H44" s="113"/>
      <c r="I44" s="111"/>
      <c r="J44" s="112"/>
      <c r="K44" s="50"/>
      <c r="L44" s="49"/>
      <c r="M44" s="51"/>
      <c r="N44" s="48"/>
      <c r="O44" s="52"/>
    </row>
    <row r="47" spans="1:19" x14ac:dyDescent="0.45">
      <c r="C47" s="114"/>
      <c r="D47" s="115"/>
      <c r="E47" s="116"/>
      <c r="F47" s="114"/>
      <c r="G47" s="115"/>
      <c r="H47" s="114"/>
      <c r="I47" s="114"/>
      <c r="J47" s="115"/>
      <c r="K47" s="114"/>
      <c r="L47" s="114"/>
    </row>
    <row r="48" spans="1:19" x14ac:dyDescent="0.45">
      <c r="C48" s="114"/>
      <c r="D48" s="117" t="s">
        <v>22</v>
      </c>
      <c r="E48" s="114"/>
      <c r="F48" s="114"/>
      <c r="G48" s="115"/>
      <c r="H48" s="116"/>
      <c r="I48" s="114"/>
      <c r="J48" s="118"/>
      <c r="K48" s="114"/>
      <c r="L48" s="114"/>
    </row>
    <row r="49" spans="3:12" x14ac:dyDescent="0.45">
      <c r="C49" s="114"/>
      <c r="D49" s="115"/>
      <c r="E49" s="119" t="s">
        <v>21</v>
      </c>
      <c r="F49" s="114"/>
      <c r="G49" s="115"/>
      <c r="H49" s="116"/>
      <c r="I49" s="114"/>
      <c r="J49" s="118"/>
      <c r="K49" s="114"/>
      <c r="L49" s="114"/>
    </row>
  </sheetData>
  <phoneticPr fontId="19" type="noConversion"/>
  <pageMargins left="0.97" right="0.31" top="0.54" bottom="0.39" header="0.5" footer="0.5"/>
  <pageSetup paperSize="9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Y.34</vt:lpstr>
      <vt:lpstr>กราฟ-Y.34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2010-12-01T07:00:15Z</cp:lastPrinted>
  <dcterms:created xsi:type="dcterms:W3CDTF">1994-01-31T08:04:27Z</dcterms:created>
  <dcterms:modified xsi:type="dcterms:W3CDTF">2024-06-20T01:43:44Z</dcterms:modified>
</cp:coreProperties>
</file>