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<sst xmlns="http://schemas.openxmlformats.org/spreadsheetml/2006/main" count="29" uniqueCount="24">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</sst>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25"/>
          <c:w val="0.871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'Y.36-H.05'!$A$7:$A$28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'Y.36-H.05'!$N$7:$N$28</c:f>
              <c:numCache>
                <c:ptCount val="22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97.89999999999999</c:v>
                </c:pt>
              </c:numCache>
            </c:numRef>
          </c:val>
        </c:ser>
        <c:gapWidth val="100"/>
        <c:axId val="48753532"/>
        <c:axId val="36128605"/>
      </c:barChart>
      <c:lineChart>
        <c:grouping val="standard"/>
        <c:varyColors val="0"/>
        <c:ser>
          <c:idx val="1"/>
          <c:order val="1"/>
          <c:tx>
            <c:v>ค่าเฉลี่ย 394.3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'Y.36-H.05'!$A$7:$A$27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'Y.36-H.05'!$P$7:$P$27</c:f>
              <c:numCache>
                <c:ptCount val="21"/>
                <c:pt idx="0">
                  <c:v>394.25</c:v>
                </c:pt>
                <c:pt idx="1">
                  <c:v>394.25</c:v>
                </c:pt>
                <c:pt idx="2">
                  <c:v>394.25</c:v>
                </c:pt>
                <c:pt idx="3">
                  <c:v>394.25</c:v>
                </c:pt>
                <c:pt idx="4">
                  <c:v>394.25</c:v>
                </c:pt>
                <c:pt idx="5">
                  <c:v>394.25</c:v>
                </c:pt>
                <c:pt idx="6">
                  <c:v>394.25</c:v>
                </c:pt>
                <c:pt idx="7">
                  <c:v>394.25</c:v>
                </c:pt>
                <c:pt idx="8">
                  <c:v>394.25</c:v>
                </c:pt>
                <c:pt idx="9">
                  <c:v>394.25</c:v>
                </c:pt>
                <c:pt idx="10">
                  <c:v>394.25</c:v>
                </c:pt>
                <c:pt idx="11">
                  <c:v>394.25</c:v>
                </c:pt>
                <c:pt idx="12">
                  <c:v>394.25</c:v>
                </c:pt>
                <c:pt idx="13">
                  <c:v>394.25</c:v>
                </c:pt>
                <c:pt idx="14">
                  <c:v>394.25</c:v>
                </c:pt>
                <c:pt idx="15">
                  <c:v>394.25</c:v>
                </c:pt>
                <c:pt idx="16">
                  <c:v>394.25</c:v>
                </c:pt>
                <c:pt idx="17">
                  <c:v>394.25</c:v>
                </c:pt>
                <c:pt idx="18">
                  <c:v>394.25</c:v>
                </c:pt>
                <c:pt idx="19">
                  <c:v>394.25</c:v>
                </c:pt>
                <c:pt idx="20">
                  <c:v>394.25</c:v>
                </c:pt>
              </c:numCache>
            </c:numRef>
          </c:val>
          <c:smooth val="0"/>
        </c:ser>
        <c:axId val="48753532"/>
        <c:axId val="36128605"/>
      </c:line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128605"/>
        <c:crossesAt val="0"/>
        <c:auto val="1"/>
        <c:lblOffset val="100"/>
        <c:tickLblSkip val="1"/>
        <c:noMultiLvlLbl val="0"/>
      </c:catAx>
      <c:valAx>
        <c:axId val="3612860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4"/>
  <sheetViews>
    <sheetView showGridLines="0" tabSelected="1" zoomScalePageLayoutView="0" workbookViewId="0" topLeftCell="A16">
      <selection activeCell="S24" sqref="S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 aca="true" t="shared" si="0" ref="O7:O28">+N7*0.0317097</f>
        <v>4.7940309945</v>
      </c>
      <c r="P7" s="32">
        <f aca="true" t="shared" si="1" ref="P7:P27">$N$45</f>
        <v>394.25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2" ref="N8:N23">SUM(B8:M8)</f>
        <v>387.571</v>
      </c>
      <c r="O8" s="31">
        <f t="shared" si="0"/>
        <v>12.2897601387</v>
      </c>
      <c r="P8" s="32">
        <f t="shared" si="1"/>
        <v>394.25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2"/>
        <v>347.05699999999996</v>
      </c>
      <c r="O9" s="31">
        <f t="shared" si="0"/>
        <v>11.005073352899998</v>
      </c>
      <c r="P9" s="32">
        <f t="shared" si="1"/>
        <v>394.25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2"/>
        <v>471.332</v>
      </c>
      <c r="O10" s="31">
        <f t="shared" si="0"/>
        <v>14.9457963204</v>
      </c>
      <c r="P10" s="32">
        <f t="shared" si="1"/>
        <v>394.25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2"/>
        <v>341.79999999999995</v>
      </c>
      <c r="O11" s="31">
        <f t="shared" si="0"/>
        <v>10.838375459999998</v>
      </c>
      <c r="P11" s="32">
        <f t="shared" si="1"/>
        <v>394.25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2"/>
        <v>360.538</v>
      </c>
      <c r="O12" s="31">
        <f t="shared" si="0"/>
        <v>11.4325518186</v>
      </c>
      <c r="P12" s="32">
        <f t="shared" si="1"/>
        <v>394.25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2"/>
        <v>347.819</v>
      </c>
      <c r="O13" s="31">
        <f t="shared" si="0"/>
        <v>11.0292361443</v>
      </c>
      <c r="P13" s="32">
        <f t="shared" si="1"/>
        <v>394.25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2"/>
        <v>360.462528</v>
      </c>
      <c r="O14" s="31">
        <f t="shared" si="0"/>
        <v>11.430158624121601</v>
      </c>
      <c r="P14" s="32">
        <f t="shared" si="1"/>
        <v>394.25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2"/>
        <v>515.738448</v>
      </c>
      <c r="O15" s="31">
        <f t="shared" si="0"/>
        <v>16.3539114645456</v>
      </c>
      <c r="P15" s="32">
        <f t="shared" si="1"/>
        <v>394.25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2"/>
        <v>322.65129599999995</v>
      </c>
      <c r="O16" s="31">
        <f t="shared" si="0"/>
        <v>10.231175800771199</v>
      </c>
      <c r="P16" s="32">
        <f t="shared" si="1"/>
        <v>394.25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2"/>
        <v>584.1262079999999</v>
      </c>
      <c r="O17" s="31">
        <f t="shared" si="0"/>
        <v>18.522466817817598</v>
      </c>
      <c r="P17" s="32">
        <f t="shared" si="1"/>
        <v>394.25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2"/>
        <v>159.24038400000003</v>
      </c>
      <c r="O18" s="31">
        <f t="shared" si="0"/>
        <v>5.049464804524801</v>
      </c>
      <c r="P18" s="32">
        <f t="shared" si="1"/>
        <v>394.25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2"/>
        <v>427.067424</v>
      </c>
      <c r="O19" s="31">
        <f t="shared" si="0"/>
        <v>13.5421798948128</v>
      </c>
      <c r="P19" s="32">
        <f t="shared" si="1"/>
        <v>394.25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2"/>
        <v>798.4560960000001</v>
      </c>
      <c r="O20" s="31">
        <f t="shared" si="0"/>
        <v>25.318803267331205</v>
      </c>
      <c r="P20" s="32">
        <f t="shared" si="1"/>
        <v>394.25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2"/>
        <v>385.865856</v>
      </c>
      <c r="O21" s="31">
        <f t="shared" si="0"/>
        <v>12.2356905340032</v>
      </c>
      <c r="P21" s="32">
        <f t="shared" si="1"/>
        <v>394.25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2"/>
        <v>238.49251200000003</v>
      </c>
      <c r="O22" s="31">
        <f t="shared" si="0"/>
        <v>7.562526007766401</v>
      </c>
      <c r="P22" s="32">
        <f t="shared" si="1"/>
        <v>394.25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2"/>
        <v>436.9075200000001</v>
      </c>
      <c r="O23" s="31">
        <f t="shared" si="0"/>
        <v>13.854206386944004</v>
      </c>
      <c r="P23" s="32">
        <f t="shared" si="1"/>
        <v>394.25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>SUM(B24:M24)</f>
        <v>178.26</v>
      </c>
      <c r="O24" s="31">
        <f t="shared" si="0"/>
        <v>5.6525711219999994</v>
      </c>
      <c r="P24" s="32">
        <f t="shared" si="1"/>
        <v>394.25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>SUM(B25:M25)</f>
        <v>448.82000000000005</v>
      </c>
      <c r="O25" s="31">
        <f t="shared" si="0"/>
        <v>14.231947554000001</v>
      </c>
      <c r="P25" s="32">
        <f t="shared" si="1"/>
        <v>394.25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>SUM(B26:M26)</f>
        <v>431.30999999999995</v>
      </c>
      <c r="O26" s="31">
        <f t="shared" si="0"/>
        <v>13.676710706999998</v>
      </c>
      <c r="P26" s="32">
        <f t="shared" si="1"/>
        <v>394.25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>SUM(B27:M27)</f>
        <v>584.47</v>
      </c>
      <c r="O27" s="31">
        <f t="shared" si="0"/>
        <v>18.533368359</v>
      </c>
      <c r="P27" s="32">
        <f t="shared" si="1"/>
        <v>394.25</v>
      </c>
      <c r="Q27" s="27"/>
    </row>
    <row r="28" spans="1:17" ht="15" customHeight="1">
      <c r="A28" s="44">
        <v>2562</v>
      </c>
      <c r="B28" s="45">
        <v>0.4</v>
      </c>
      <c r="C28" s="45">
        <v>0.4</v>
      </c>
      <c r="D28" s="45">
        <v>0.4</v>
      </c>
      <c r="E28" s="45">
        <v>0.4</v>
      </c>
      <c r="F28" s="45">
        <v>96.3</v>
      </c>
      <c r="G28" s="45">
        <v>101.1</v>
      </c>
      <c r="H28" s="45">
        <v>19.8</v>
      </c>
      <c r="I28" s="45">
        <v>12.8</v>
      </c>
      <c r="J28" s="45">
        <v>7.4</v>
      </c>
      <c r="K28" s="45">
        <v>5.2</v>
      </c>
      <c r="L28" s="45">
        <v>3.3</v>
      </c>
      <c r="M28" s="45">
        <v>23.1</v>
      </c>
      <c r="N28" s="46">
        <f>SUM(B28:M28)</f>
        <v>270.6</v>
      </c>
      <c r="O28" s="47">
        <f t="shared" si="0"/>
        <v>8.580644820000002</v>
      </c>
      <c r="P28" s="32"/>
      <c r="Q28" s="27"/>
    </row>
    <row r="29" spans="1:17" ht="15" customHeight="1">
      <c r="A29" s="26">
        <v>2563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1"/>
      <c r="P29" s="32"/>
      <c r="Q29" s="27"/>
    </row>
    <row r="30" spans="1:17" ht="15" customHeight="1">
      <c r="A30" s="26">
        <v>2564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1"/>
      <c r="P30" s="32"/>
      <c r="Q30" s="27"/>
    </row>
    <row r="31" spans="1:17" ht="15" customHeight="1">
      <c r="A31" s="26">
        <v>2565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1"/>
      <c r="P31" s="32"/>
      <c r="Q31" s="27"/>
    </row>
    <row r="32" spans="1:17" ht="15" customHeight="1">
      <c r="A32" s="26">
        <v>2566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6">
        <v>2571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1"/>
      <c r="P37" s="32"/>
      <c r="Q37" s="27"/>
    </row>
    <row r="38" spans="1:17" ht="15" customHeight="1">
      <c r="A38" s="26">
        <v>2572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  <c r="P38" s="32"/>
      <c r="Q38" s="27"/>
    </row>
    <row r="39" spans="1:17" ht="15" customHeight="1">
      <c r="A39" s="26">
        <v>2573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1"/>
      <c r="P39" s="32"/>
      <c r="Q39" s="27"/>
    </row>
    <row r="40" spans="1:17" ht="15" customHeight="1">
      <c r="A40" s="26">
        <v>2574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1"/>
      <c r="P40" s="32"/>
      <c r="Q40" s="27"/>
    </row>
    <row r="41" spans="1:17" ht="15" customHeight="1">
      <c r="A41" s="26">
        <v>2575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1"/>
      <c r="P41" s="32"/>
      <c r="Q41" s="27"/>
    </row>
    <row r="42" spans="1:17" ht="15" customHeight="1">
      <c r="A42" s="26">
        <v>2576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/>
      <c r="P42" s="32"/>
      <c r="Q42" s="27"/>
    </row>
    <row r="43" spans="1:17" ht="15" customHeight="1">
      <c r="A43" s="26">
        <v>2577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  <c r="P43" s="32"/>
      <c r="Q43" s="27"/>
    </row>
    <row r="44" spans="1:17" ht="15" customHeight="1">
      <c r="A44" s="28" t="s">
        <v>19</v>
      </c>
      <c r="B44" s="33">
        <v>13.44</v>
      </c>
      <c r="C44" s="33">
        <v>36.55</v>
      </c>
      <c r="D44" s="33">
        <v>111.18</v>
      </c>
      <c r="E44" s="33">
        <v>122.14</v>
      </c>
      <c r="F44" s="33">
        <v>225.63</v>
      </c>
      <c r="G44" s="33">
        <v>168.59</v>
      </c>
      <c r="H44" s="33">
        <v>91</v>
      </c>
      <c r="I44" s="33">
        <v>32.19</v>
      </c>
      <c r="J44" s="33">
        <v>22.71</v>
      </c>
      <c r="K44" s="33">
        <v>17.22</v>
      </c>
      <c r="L44" s="33">
        <v>12.83</v>
      </c>
      <c r="M44" s="33">
        <v>14.55</v>
      </c>
      <c r="N44" s="33">
        <f>MAX(N7:N26)</f>
        <v>798.4560960000001</v>
      </c>
      <c r="O44" s="42">
        <f>MAX(O7:O26)</f>
        <v>25.318803267331205</v>
      </c>
      <c r="P44" s="34"/>
      <c r="Q44" s="27"/>
    </row>
    <row r="45" spans="1:17" ht="15" customHeight="1">
      <c r="A45" s="28" t="s">
        <v>16</v>
      </c>
      <c r="B45" s="33">
        <v>5.01</v>
      </c>
      <c r="C45" s="33">
        <v>11.49</v>
      </c>
      <c r="D45" s="33">
        <v>16.59</v>
      </c>
      <c r="E45" s="33">
        <v>43.28</v>
      </c>
      <c r="F45" s="33">
        <v>96.89</v>
      </c>
      <c r="G45" s="33">
        <v>111.93</v>
      </c>
      <c r="H45" s="33">
        <v>53.39</v>
      </c>
      <c r="I45" s="33">
        <v>22.17</v>
      </c>
      <c r="J45" s="33">
        <v>12.26</v>
      </c>
      <c r="K45" s="33">
        <v>8.86</v>
      </c>
      <c r="L45" s="33">
        <v>6.29</v>
      </c>
      <c r="M45" s="33">
        <v>6.09</v>
      </c>
      <c r="N45" s="33">
        <f>SUM(B45:M45)</f>
        <v>394.25</v>
      </c>
      <c r="O45" s="42">
        <f>AVERAGE(O7:O26)</f>
        <v>12.19983186075192</v>
      </c>
      <c r="P45" s="34"/>
      <c r="Q45" s="27"/>
    </row>
    <row r="46" spans="1:17" ht="15" customHeight="1">
      <c r="A46" s="28" t="s">
        <v>20</v>
      </c>
      <c r="B46" s="33">
        <v>0</v>
      </c>
      <c r="C46" s="33">
        <v>0.53</v>
      </c>
      <c r="D46" s="33">
        <v>4.32</v>
      </c>
      <c r="E46" s="33">
        <v>12.69</v>
      </c>
      <c r="F46" s="33">
        <v>19.79</v>
      </c>
      <c r="G46" s="33">
        <v>29.74</v>
      </c>
      <c r="H46" s="33">
        <v>13.49</v>
      </c>
      <c r="I46" s="33">
        <v>9.41</v>
      </c>
      <c r="J46" s="33">
        <v>4.03</v>
      </c>
      <c r="K46" s="33">
        <v>1.65</v>
      </c>
      <c r="L46" s="33">
        <v>1.68</v>
      </c>
      <c r="M46" s="33">
        <v>0.67</v>
      </c>
      <c r="N46" s="33">
        <f>MIN(N7:N26)</f>
        <v>151.185</v>
      </c>
      <c r="O46" s="43">
        <f>MIN(O7:O26)</f>
        <v>4.7940309945</v>
      </c>
      <c r="P46" s="34"/>
      <c r="Q46" s="27"/>
    </row>
    <row r="47" spans="1:16" ht="21" customHeight="1">
      <c r="A47" s="1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8" customHeight="1">
      <c r="A48" s="1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21"/>
      <c r="P48" s="38"/>
    </row>
    <row r="49" spans="1:16" ht="18" customHeight="1">
      <c r="A49" s="1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8"/>
    </row>
    <row r="50" spans="1:16" ht="18" customHeight="1">
      <c r="A50" s="1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8"/>
    </row>
    <row r="51" spans="1:16" ht="18" customHeight="1">
      <c r="A51" s="1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8"/>
    </row>
    <row r="52" spans="1:16" ht="18" customHeight="1">
      <c r="A52" s="1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8"/>
    </row>
    <row r="53" spans="1:16" ht="18" customHeight="1">
      <c r="A53" s="1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8"/>
    </row>
    <row r="54" spans="1:16" ht="18" customHeight="1">
      <c r="A54" s="1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8"/>
    </row>
    <row r="55" spans="1:16" ht="24.75" customHeight="1">
      <c r="A55" s="20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3"/>
      <c r="O55" s="21"/>
      <c r="P55" s="38"/>
    </row>
    <row r="56" spans="1:16" ht="24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3"/>
      <c r="O56" s="21"/>
      <c r="P56" s="38"/>
    </row>
    <row r="57" spans="1:16" ht="24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3"/>
      <c r="O57" s="21"/>
      <c r="P57" s="38"/>
    </row>
    <row r="58" spans="1:16" ht="24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3"/>
      <c r="O58" s="21"/>
      <c r="P58" s="38"/>
    </row>
    <row r="59" spans="1:16" ht="24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3"/>
      <c r="O59" s="21"/>
      <c r="P59" s="38"/>
    </row>
    <row r="60" spans="1:16" ht="18" customHeight="1">
      <c r="A60" s="24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1"/>
      <c r="O60" s="38"/>
      <c r="P60" s="38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>
      <c r="A68" s="24"/>
    </row>
    <row r="69" ht="18" customHeight="1">
      <c r="A69" s="24"/>
    </row>
    <row r="70" ht="18" customHeight="1">
      <c r="A70" s="24"/>
    </row>
    <row r="71" ht="18" customHeight="1">
      <c r="A71" s="24"/>
    </row>
    <row r="72" ht="18" customHeight="1">
      <c r="A72" s="24"/>
    </row>
    <row r="73" ht="18" customHeight="1">
      <c r="A73" s="24"/>
    </row>
    <row r="74" ht="18" customHeight="1">
      <c r="A74" s="24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2016-07-13T04:25:09Z</cp:lastPrinted>
  <dcterms:created xsi:type="dcterms:W3CDTF">1994-01-31T08:04:27Z</dcterms:created>
  <dcterms:modified xsi:type="dcterms:W3CDTF">2020-04-23T03:35:48Z</dcterms:modified>
  <cp:category/>
  <cp:version/>
  <cp:contentType/>
  <cp:contentStatus/>
</cp:coreProperties>
</file>