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36" sheetId="1" r:id="rId1"/>
    <sheet name="Y.36-H.05" sheetId="2" r:id="rId2"/>
  </sheets>
  <definedNames>
    <definedName name="_Regression_Int" localSheetId="1" hidden="1">1</definedName>
    <definedName name="Print_Area_MI">'Y.36-H.05'!$A$1:$N$36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<sst xmlns="http://schemas.openxmlformats.org/spreadsheetml/2006/main" count="29" uniqueCount="24">
  <si>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</si>
  <si>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</si>
  <si>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</si>
  <si>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</si>
  <si>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</si>
  <si>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</si>
  <si>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</si>
  <si>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</si>
  <si>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</si>
  <si>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</si>
  <si>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</si>
  <si>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</si>
  <si>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</si>
  <si>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</si>
  <si>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</si>
  <si>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</si>
  <si>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</si>
  <si>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</si>
  <si>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</si>
  <si>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</si>
  <si>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</si>
  <si>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Y.36  :  น้ำควร  อ.ปง  จ.พะเยา</t>
  </si>
  <si>
    <t>แม่น้ำ  :  น้ำดวร (Y.36 )</t>
  </si>
  <si>
    <t xml:space="preserve"> พี้นที่รับน้ำ    853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</si>
</sst>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14" xfId="0" applyNumberFormat="1" applyFont="1" applyBorder="1" applyAlignment="1" applyProtection="1">
      <alignment/>
      <protection/>
    </xf>
    <xf numFmtId="236" fontId="8" fillId="0" borderId="14" xfId="0" applyNumberFormat="1" applyFont="1" applyBorder="1" applyAlignment="1" applyProtection="1">
      <alignment horizontal="right"/>
      <protection/>
    </xf>
    <xf numFmtId="236" fontId="8" fillId="0" borderId="14" xfId="0" applyNumberFormat="1" applyFont="1" applyBorder="1" applyAlignment="1">
      <alignment/>
    </xf>
    <xf numFmtId="236" fontId="8" fillId="0" borderId="0" xfId="0" applyNumberFormat="1" applyFont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6" fontId="8" fillId="0" borderId="0" xfId="0" applyNumberFormat="1" applyFont="1" applyAlignment="1">
      <alignment horizont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2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1"/>
          <c:w val="0.860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'Y.36-H.05'!$A$7:$A$30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'Y.36-H.05'!$N$7:$N$30</c:f>
              <c:numCache>
                <c:ptCount val="24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341.79999999999995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515.738448</c:v>
                </c:pt>
                <c:pt idx="9">
                  <c:v>322.65129599999995</c:v>
                </c:pt>
                <c:pt idx="10">
                  <c:v>584.1262079999999</c:v>
                </c:pt>
                <c:pt idx="11">
                  <c:v>159.24038400000003</c:v>
                </c:pt>
                <c:pt idx="12">
                  <c:v>427.067424</c:v>
                </c:pt>
                <c:pt idx="13">
                  <c:v>798.4560960000001</c:v>
                </c:pt>
                <c:pt idx="14">
                  <c:v>385.865856</c:v>
                </c:pt>
                <c:pt idx="15">
                  <c:v>238.49251200000003</c:v>
                </c:pt>
                <c:pt idx="16">
                  <c:v>436.9075200000001</c:v>
                </c:pt>
                <c:pt idx="17">
                  <c:v>178.26</c:v>
                </c:pt>
                <c:pt idx="18">
                  <c:v>448.82000000000005</c:v>
                </c:pt>
                <c:pt idx="19">
                  <c:v>431.30999999999995</c:v>
                </c:pt>
                <c:pt idx="20">
                  <c:v>584.47</c:v>
                </c:pt>
                <c:pt idx="21">
                  <c:v>221.09</c:v>
                </c:pt>
                <c:pt idx="22">
                  <c:v>133.56</c:v>
                </c:pt>
                <c:pt idx="23">
                  <c:v>227.26595519999998</c:v>
                </c:pt>
              </c:numCache>
            </c:numRef>
          </c:val>
        </c:ser>
        <c:gapWidth val="100"/>
        <c:axId val="6605597"/>
        <c:axId val="59450374"/>
      </c:barChart>
      <c:lineChart>
        <c:grouping val="standard"/>
        <c:varyColors val="0"/>
        <c:ser>
          <c:idx val="1"/>
          <c:order val="1"/>
          <c:tx>
            <c:v>ค่าเฉลี่ย 375.4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'Y.36-H.05'!$A$7:$A$29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'Y.36-H.05'!$P$7:$P$29</c:f>
              <c:numCache>
                <c:ptCount val="23"/>
                <c:pt idx="0">
                  <c:v>375.3834900869565</c:v>
                </c:pt>
                <c:pt idx="1">
                  <c:v>375.3834900869565</c:v>
                </c:pt>
                <c:pt idx="2">
                  <c:v>375.3834900869565</c:v>
                </c:pt>
                <c:pt idx="3">
                  <c:v>375.3834900869565</c:v>
                </c:pt>
                <c:pt idx="4">
                  <c:v>375.3834900869565</c:v>
                </c:pt>
                <c:pt idx="5">
                  <c:v>375.3834900869565</c:v>
                </c:pt>
                <c:pt idx="6">
                  <c:v>375.3834900869565</c:v>
                </c:pt>
                <c:pt idx="7">
                  <c:v>375.3834900869565</c:v>
                </c:pt>
                <c:pt idx="8">
                  <c:v>375.3834900869565</c:v>
                </c:pt>
                <c:pt idx="9">
                  <c:v>375.3834900869565</c:v>
                </c:pt>
                <c:pt idx="10">
                  <c:v>375.3834900869565</c:v>
                </c:pt>
                <c:pt idx="11">
                  <c:v>375.3834900869565</c:v>
                </c:pt>
                <c:pt idx="12">
                  <c:v>375.3834900869565</c:v>
                </c:pt>
                <c:pt idx="13">
                  <c:v>375.3834900869565</c:v>
                </c:pt>
                <c:pt idx="14">
                  <c:v>375.3834900869565</c:v>
                </c:pt>
                <c:pt idx="15">
                  <c:v>375.3834900869565</c:v>
                </c:pt>
                <c:pt idx="16">
                  <c:v>375.3834900869565</c:v>
                </c:pt>
                <c:pt idx="17">
                  <c:v>375.3834900869565</c:v>
                </c:pt>
                <c:pt idx="18">
                  <c:v>375.3834900869565</c:v>
                </c:pt>
                <c:pt idx="19">
                  <c:v>375.3834900869565</c:v>
                </c:pt>
                <c:pt idx="20">
                  <c:v>375.3834900869565</c:v>
                </c:pt>
                <c:pt idx="21">
                  <c:v>375.3834900869565</c:v>
                </c:pt>
                <c:pt idx="22">
                  <c:v>375.3834900869565</c:v>
                </c:pt>
              </c:numCache>
            </c:numRef>
          </c:val>
          <c:smooth val="0"/>
        </c:ser>
        <c:axId val="6605597"/>
        <c:axId val="59450374"/>
      </c:lineChart>
      <c:catAx>
        <c:axId val="6605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450374"/>
        <c:crossesAt val="0"/>
        <c:auto val="1"/>
        <c:lblOffset val="100"/>
        <c:tickLblSkip val="1"/>
        <c:noMultiLvlLbl val="0"/>
      </c:catAx>
      <c:valAx>
        <c:axId val="5945037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597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7"/>
  <sheetViews>
    <sheetView showGridLines="0" zoomScalePageLayoutView="0" workbookViewId="0" topLeftCell="A26">
      <selection activeCell="B30" sqref="B30:L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5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26">
        <v>2541</v>
      </c>
      <c r="B7" s="29">
        <v>7.005</v>
      </c>
      <c r="C7" s="29">
        <v>6.109</v>
      </c>
      <c r="D7" s="29">
        <v>8.217</v>
      </c>
      <c r="E7" s="29">
        <v>12.691</v>
      </c>
      <c r="F7" s="29">
        <v>19.786</v>
      </c>
      <c r="G7" s="29">
        <v>58.365</v>
      </c>
      <c r="H7" s="29">
        <v>13.486</v>
      </c>
      <c r="I7" s="29">
        <v>9.409</v>
      </c>
      <c r="J7" s="29">
        <v>7.408</v>
      </c>
      <c r="K7" s="29">
        <v>5.001</v>
      </c>
      <c r="L7" s="29">
        <v>2.175</v>
      </c>
      <c r="M7" s="29">
        <v>1.533</v>
      </c>
      <c r="N7" s="30">
        <f>SUM(B7:M7)</f>
        <v>151.185</v>
      </c>
      <c r="O7" s="31">
        <f>+N7*1000000/(365*86400)</f>
        <v>4.794044901065449</v>
      </c>
      <c r="P7" s="32">
        <f aca="true" t="shared" si="0" ref="P7:P29">$N$38</f>
        <v>375.3834900869565</v>
      </c>
      <c r="Q7" s="27"/>
    </row>
    <row r="8" spans="1:17" ht="15" customHeight="1">
      <c r="A8" s="26">
        <v>2542</v>
      </c>
      <c r="B8" s="29">
        <v>4.812</v>
      </c>
      <c r="C8" s="29">
        <v>9.714</v>
      </c>
      <c r="D8" s="29">
        <v>18.59</v>
      </c>
      <c r="E8" s="29">
        <v>19.071</v>
      </c>
      <c r="F8" s="29">
        <v>69.402</v>
      </c>
      <c r="G8" s="29">
        <v>156.667</v>
      </c>
      <c r="H8" s="29">
        <v>46.797</v>
      </c>
      <c r="I8" s="29">
        <v>24.937</v>
      </c>
      <c r="J8" s="29">
        <v>13.639</v>
      </c>
      <c r="K8" s="29">
        <v>9.21</v>
      </c>
      <c r="L8" s="29">
        <v>7.906</v>
      </c>
      <c r="M8" s="29">
        <v>6.826</v>
      </c>
      <c r="N8" s="30">
        <f aca="true" t="shared" si="1" ref="N8:N23">SUM(B8:M8)</f>
        <v>387.571</v>
      </c>
      <c r="O8" s="31">
        <f aca="true" t="shared" si="2" ref="O8:O30">+N8*1000000/(365*86400)</f>
        <v>12.289795788939625</v>
      </c>
      <c r="P8" s="32">
        <f t="shared" si="0"/>
        <v>375.3834900869565</v>
      </c>
      <c r="Q8" s="27"/>
    </row>
    <row r="9" spans="1:17" ht="15" customHeight="1">
      <c r="A9" s="26">
        <v>2543</v>
      </c>
      <c r="B9" s="29">
        <v>2.94</v>
      </c>
      <c r="C9" s="29">
        <v>15.988</v>
      </c>
      <c r="D9" s="29">
        <v>20.845</v>
      </c>
      <c r="E9" s="29">
        <v>84.07</v>
      </c>
      <c r="F9" s="29">
        <v>59.158</v>
      </c>
      <c r="G9" s="29">
        <v>70.298</v>
      </c>
      <c r="H9" s="29">
        <v>45.561</v>
      </c>
      <c r="I9" s="29">
        <v>21.012</v>
      </c>
      <c r="J9" s="29">
        <v>11.931</v>
      </c>
      <c r="K9" s="29">
        <v>5.779</v>
      </c>
      <c r="L9" s="29">
        <v>3.211</v>
      </c>
      <c r="M9" s="29">
        <v>6.264</v>
      </c>
      <c r="N9" s="30">
        <f t="shared" si="1"/>
        <v>347.05699999999996</v>
      </c>
      <c r="O9" s="31">
        <f t="shared" si="2"/>
        <v>11.005105276509385</v>
      </c>
      <c r="P9" s="32">
        <f t="shared" si="0"/>
        <v>375.3834900869565</v>
      </c>
      <c r="Q9" s="27"/>
    </row>
    <row r="10" spans="1:17" ht="15" customHeight="1">
      <c r="A10" s="26">
        <v>2544</v>
      </c>
      <c r="B10" s="29">
        <v>2.603</v>
      </c>
      <c r="C10" s="29">
        <v>5.594</v>
      </c>
      <c r="D10" s="29">
        <v>7.233</v>
      </c>
      <c r="E10" s="29">
        <v>47.594</v>
      </c>
      <c r="F10" s="29">
        <v>166.945</v>
      </c>
      <c r="G10" s="29">
        <v>105.639</v>
      </c>
      <c r="H10" s="29">
        <v>65.942</v>
      </c>
      <c r="I10" s="29">
        <v>32.188</v>
      </c>
      <c r="J10" s="29">
        <v>14.964</v>
      </c>
      <c r="K10" s="29">
        <v>10.373</v>
      </c>
      <c r="L10" s="29">
        <v>6.851</v>
      </c>
      <c r="M10" s="29">
        <v>5.406</v>
      </c>
      <c r="N10" s="30">
        <f t="shared" si="1"/>
        <v>471.332</v>
      </c>
      <c r="O10" s="31">
        <f t="shared" si="2"/>
        <v>14.94583967529173</v>
      </c>
      <c r="P10" s="32">
        <f t="shared" si="0"/>
        <v>375.3834900869565</v>
      </c>
      <c r="Q10" s="27"/>
    </row>
    <row r="11" spans="1:17" ht="15" customHeight="1">
      <c r="A11" s="26">
        <v>2545</v>
      </c>
      <c r="B11" s="29">
        <v>5.065</v>
      </c>
      <c r="C11" s="29">
        <v>8.368</v>
      </c>
      <c r="D11" s="29">
        <v>4.321</v>
      </c>
      <c r="E11" s="29">
        <v>24.197</v>
      </c>
      <c r="F11" s="29">
        <v>64.384</v>
      </c>
      <c r="G11" s="29">
        <v>123.236</v>
      </c>
      <c r="H11" s="29">
        <v>52.706</v>
      </c>
      <c r="I11" s="29">
        <v>27.397</v>
      </c>
      <c r="J11" s="29">
        <v>13.665</v>
      </c>
      <c r="K11" s="29">
        <v>8.938</v>
      </c>
      <c r="L11" s="29">
        <v>4.768</v>
      </c>
      <c r="M11" s="29">
        <v>4.755</v>
      </c>
      <c r="N11" s="30">
        <f t="shared" si="1"/>
        <v>341.79999999999995</v>
      </c>
      <c r="O11" s="31">
        <f t="shared" si="2"/>
        <v>10.838406900050733</v>
      </c>
      <c r="P11" s="32">
        <f t="shared" si="0"/>
        <v>375.3834900869565</v>
      </c>
      <c r="Q11" s="27"/>
    </row>
    <row r="12" spans="1:17" ht="15" customHeight="1">
      <c r="A12" s="26">
        <v>2546</v>
      </c>
      <c r="B12" s="29">
        <v>3.205</v>
      </c>
      <c r="C12" s="29">
        <v>4.451</v>
      </c>
      <c r="D12" s="29">
        <v>11.887</v>
      </c>
      <c r="E12" s="29">
        <v>28.698</v>
      </c>
      <c r="F12" s="29">
        <v>79.579</v>
      </c>
      <c r="G12" s="29">
        <v>135.119</v>
      </c>
      <c r="H12" s="29">
        <v>33.821</v>
      </c>
      <c r="I12" s="29">
        <v>15.29</v>
      </c>
      <c r="J12" s="29">
        <v>9.791</v>
      </c>
      <c r="K12" s="29">
        <v>13.827</v>
      </c>
      <c r="L12" s="29">
        <v>12.701</v>
      </c>
      <c r="M12" s="29">
        <v>12.169</v>
      </c>
      <c r="N12" s="30">
        <f t="shared" si="1"/>
        <v>360.538</v>
      </c>
      <c r="O12" s="31">
        <f t="shared" si="2"/>
        <v>11.432584982242517</v>
      </c>
      <c r="P12" s="32">
        <f t="shared" si="0"/>
        <v>375.3834900869565</v>
      </c>
      <c r="Q12" s="27"/>
    </row>
    <row r="13" spans="1:17" ht="15" customHeight="1">
      <c r="A13" s="26">
        <v>2547</v>
      </c>
      <c r="B13" s="29">
        <v>13.437</v>
      </c>
      <c r="C13" s="29">
        <v>8.037</v>
      </c>
      <c r="D13" s="29">
        <v>16.222</v>
      </c>
      <c r="E13" s="29">
        <v>44.111</v>
      </c>
      <c r="F13" s="29">
        <v>68.643</v>
      </c>
      <c r="G13" s="29">
        <v>89.086</v>
      </c>
      <c r="H13" s="29">
        <v>35.564</v>
      </c>
      <c r="I13" s="29">
        <v>17.297</v>
      </c>
      <c r="J13" s="29">
        <v>13.7</v>
      </c>
      <c r="K13" s="29">
        <v>15.58</v>
      </c>
      <c r="L13" s="29">
        <v>12.829</v>
      </c>
      <c r="M13" s="29">
        <v>13.313</v>
      </c>
      <c r="N13" s="30">
        <f t="shared" si="1"/>
        <v>347.819</v>
      </c>
      <c r="O13" s="31">
        <f t="shared" si="2"/>
        <v>11.029268138001015</v>
      </c>
      <c r="P13" s="32">
        <f t="shared" si="0"/>
        <v>375.3834900869565</v>
      </c>
      <c r="Q13" s="27"/>
    </row>
    <row r="14" spans="1:17" ht="15" customHeight="1">
      <c r="A14" s="26">
        <v>2548</v>
      </c>
      <c r="B14" s="29">
        <v>5.73264</v>
      </c>
      <c r="C14" s="29">
        <v>6.315839999999999</v>
      </c>
      <c r="D14" s="29">
        <v>7.280928</v>
      </c>
      <c r="E14" s="29">
        <v>19.401120000000002</v>
      </c>
      <c r="F14" s="29">
        <v>76.21344000000002</v>
      </c>
      <c r="G14" s="29">
        <v>104.48352</v>
      </c>
      <c r="H14" s="29">
        <v>69.21072</v>
      </c>
      <c r="I14" s="29">
        <v>30.39552</v>
      </c>
      <c r="J14" s="29">
        <v>15.681600000000001</v>
      </c>
      <c r="K14" s="29">
        <v>10.113119999999999</v>
      </c>
      <c r="L14" s="29">
        <v>8.095680000000002</v>
      </c>
      <c r="M14" s="29">
        <v>7.538400000000003</v>
      </c>
      <c r="N14" s="30">
        <f t="shared" si="1"/>
        <v>360.462528</v>
      </c>
      <c r="O14" s="31">
        <f t="shared" si="2"/>
        <v>11.430191780821918</v>
      </c>
      <c r="P14" s="32">
        <f t="shared" si="0"/>
        <v>375.3834900869565</v>
      </c>
      <c r="Q14" s="27"/>
    </row>
    <row r="15" spans="1:17" ht="15" customHeight="1">
      <c r="A15" s="26">
        <v>2549</v>
      </c>
      <c r="B15" s="29">
        <v>10.251359999999998</v>
      </c>
      <c r="C15" s="29">
        <v>17.749152</v>
      </c>
      <c r="D15" s="29">
        <v>6.2890559999999995</v>
      </c>
      <c r="E15" s="29">
        <v>18.240335999999953</v>
      </c>
      <c r="F15" s="29">
        <v>190.160352</v>
      </c>
      <c r="G15" s="29">
        <v>168.58972800000004</v>
      </c>
      <c r="H15" s="29">
        <v>60.48431999999995</v>
      </c>
      <c r="I15" s="29">
        <v>13.172544</v>
      </c>
      <c r="J15" s="29">
        <v>9.397727999999999</v>
      </c>
      <c r="K15" s="29">
        <v>8.756639999999997</v>
      </c>
      <c r="L15" s="29">
        <v>6.728831999999996</v>
      </c>
      <c r="M15" s="29">
        <v>5.9184</v>
      </c>
      <c r="N15" s="30">
        <f t="shared" si="1"/>
        <v>515.738448</v>
      </c>
      <c r="O15" s="31">
        <f t="shared" si="2"/>
        <v>16.353958904109586</v>
      </c>
      <c r="P15" s="32">
        <f t="shared" si="0"/>
        <v>375.3834900869565</v>
      </c>
      <c r="Q15" s="27"/>
    </row>
    <row r="16" spans="1:17" ht="15" customHeight="1">
      <c r="A16" s="26">
        <v>2550</v>
      </c>
      <c r="B16" s="29">
        <v>3.462912000000001</v>
      </c>
      <c r="C16" s="29">
        <v>16.438464000000007</v>
      </c>
      <c r="D16" s="29">
        <v>19.584287999999997</v>
      </c>
      <c r="E16" s="29">
        <v>22.37500799999996</v>
      </c>
      <c r="F16" s="29">
        <v>58.57401600000001</v>
      </c>
      <c r="G16" s="29">
        <v>78.45292800000001</v>
      </c>
      <c r="H16" s="29">
        <v>76.94351999999998</v>
      </c>
      <c r="I16" s="29">
        <v>25.977888000000007</v>
      </c>
      <c r="J16" s="29">
        <v>10.146816000000008</v>
      </c>
      <c r="K16" s="29">
        <v>3.824064000000002</v>
      </c>
      <c r="L16" s="29">
        <v>3.4024319999999975</v>
      </c>
      <c r="M16" s="29">
        <v>3.468960000000001</v>
      </c>
      <c r="N16" s="30">
        <f t="shared" si="1"/>
        <v>322.65129599999995</v>
      </c>
      <c r="O16" s="31">
        <f t="shared" si="2"/>
        <v>10.231205479452052</v>
      </c>
      <c r="P16" s="32">
        <f t="shared" si="0"/>
        <v>375.3834900869565</v>
      </c>
      <c r="Q16" s="27"/>
    </row>
    <row r="17" spans="1:17" ht="15" customHeight="1">
      <c r="A17" s="26">
        <v>2551</v>
      </c>
      <c r="B17" s="29">
        <v>10.539936</v>
      </c>
      <c r="C17" s="29">
        <v>5.278175999999999</v>
      </c>
      <c r="D17" s="29">
        <v>16.606944</v>
      </c>
      <c r="E17" s="29">
        <v>68.76230400000001</v>
      </c>
      <c r="F17" s="29">
        <v>202.099968</v>
      </c>
      <c r="G17" s="29">
        <v>162.96940800000002</v>
      </c>
      <c r="H17" s="29">
        <v>78.69830400000005</v>
      </c>
      <c r="I17" s="29">
        <v>24.344927999999985</v>
      </c>
      <c r="J17" s="29">
        <v>4.029695999999997</v>
      </c>
      <c r="K17" s="29">
        <v>1.6493759999999995</v>
      </c>
      <c r="L17" s="29">
        <v>4.100543999999999</v>
      </c>
      <c r="M17" s="29">
        <v>5.046623999999998</v>
      </c>
      <c r="N17" s="30">
        <f t="shared" si="1"/>
        <v>584.1262079999999</v>
      </c>
      <c r="O17" s="31">
        <f t="shared" si="2"/>
        <v>18.522520547945202</v>
      </c>
      <c r="P17" s="32">
        <f t="shared" si="0"/>
        <v>375.3834900869565</v>
      </c>
      <c r="Q17" s="27"/>
    </row>
    <row r="18" spans="1:17" ht="15" customHeight="1">
      <c r="A18" s="26">
        <v>2552</v>
      </c>
      <c r="B18" s="29">
        <v>7.421760000000003</v>
      </c>
      <c r="C18" s="29">
        <v>7.580735999999999</v>
      </c>
      <c r="D18" s="29">
        <v>7.421760000000006</v>
      </c>
      <c r="E18" s="29">
        <v>17.36121600000002</v>
      </c>
      <c r="F18" s="29">
        <v>30.888000000000012</v>
      </c>
      <c r="G18" s="29">
        <v>29.744064000000005</v>
      </c>
      <c r="H18" s="29">
        <v>21.206016</v>
      </c>
      <c r="I18" s="29">
        <v>11.178432</v>
      </c>
      <c r="J18" s="29">
        <v>9.279360000000002</v>
      </c>
      <c r="K18" s="29">
        <v>8.973503999999998</v>
      </c>
      <c r="L18" s="29">
        <v>6.238080000000004</v>
      </c>
      <c r="M18" s="29">
        <v>1.9474560000000005</v>
      </c>
      <c r="N18" s="30">
        <f t="shared" si="1"/>
        <v>159.24038400000003</v>
      </c>
      <c r="O18" s="31">
        <f t="shared" si="2"/>
        <v>5.049479452054795</v>
      </c>
      <c r="P18" s="32">
        <f t="shared" si="0"/>
        <v>375.3834900869565</v>
      </c>
      <c r="Q18" s="27"/>
    </row>
    <row r="19" spans="1:17" ht="15" customHeight="1">
      <c r="A19" s="26">
        <v>2553</v>
      </c>
      <c r="B19" s="29">
        <v>2.1643199999999996</v>
      </c>
      <c r="C19" s="29">
        <v>17.466623999999996</v>
      </c>
      <c r="D19" s="29">
        <v>5.820768000000001</v>
      </c>
      <c r="E19" s="29">
        <v>44.708543999999996</v>
      </c>
      <c r="F19" s="29">
        <v>128.151072</v>
      </c>
      <c r="G19" s="29">
        <v>122.192928</v>
      </c>
      <c r="H19" s="29">
        <v>43.81776</v>
      </c>
      <c r="I19" s="29">
        <v>19.751903999999996</v>
      </c>
      <c r="J19" s="29">
        <v>10.609919999999997</v>
      </c>
      <c r="K19" s="29">
        <v>7.406208000000001</v>
      </c>
      <c r="L19" s="29">
        <v>10.423296</v>
      </c>
      <c r="M19" s="29">
        <v>14.554080000000003</v>
      </c>
      <c r="N19" s="30">
        <f t="shared" si="1"/>
        <v>427.067424</v>
      </c>
      <c r="O19" s="31">
        <f t="shared" si="2"/>
        <v>13.542219178082192</v>
      </c>
      <c r="P19" s="32">
        <f t="shared" si="0"/>
        <v>375.3834900869565</v>
      </c>
      <c r="Q19" s="27"/>
    </row>
    <row r="20" spans="1:17" ht="15" customHeight="1">
      <c r="A20" s="26">
        <v>2554</v>
      </c>
      <c r="B20" s="29">
        <v>1.9258560000000007</v>
      </c>
      <c r="C20" s="29">
        <v>18.969119999999997</v>
      </c>
      <c r="D20" s="29">
        <v>111.18383999999999</v>
      </c>
      <c r="E20" s="29">
        <v>122.13504</v>
      </c>
      <c r="F20" s="29">
        <v>225.62928000000008</v>
      </c>
      <c r="G20" s="29">
        <v>165.6288</v>
      </c>
      <c r="H20" s="29">
        <v>88.75871999999998</v>
      </c>
      <c r="I20" s="29">
        <v>29.747520000000005</v>
      </c>
      <c r="J20" s="29">
        <v>13.348800000000004</v>
      </c>
      <c r="K20" s="29">
        <v>10.026719999999996</v>
      </c>
      <c r="L20" s="29">
        <v>5.063040000000007</v>
      </c>
      <c r="M20" s="29">
        <v>6.039360000000003</v>
      </c>
      <c r="N20" s="30">
        <f t="shared" si="1"/>
        <v>798.4560960000001</v>
      </c>
      <c r="O20" s="31">
        <f t="shared" si="2"/>
        <v>25.31887671232877</v>
      </c>
      <c r="P20" s="32">
        <f t="shared" si="0"/>
        <v>375.3834900869565</v>
      </c>
      <c r="Q20" s="27"/>
    </row>
    <row r="21" spans="1:17" ht="15" customHeight="1">
      <c r="A21" s="26">
        <v>2555</v>
      </c>
      <c r="B21" s="29">
        <v>4.541184</v>
      </c>
      <c r="C21" s="29">
        <v>20.348928</v>
      </c>
      <c r="D21" s="29">
        <v>20.231424</v>
      </c>
      <c r="E21" s="29">
        <v>48.20342400000001</v>
      </c>
      <c r="F21" s="29">
        <v>74.31523199999998</v>
      </c>
      <c r="G21" s="29">
        <v>95.99558400000001</v>
      </c>
      <c r="H21" s="29">
        <v>52.634880000000024</v>
      </c>
      <c r="I21" s="29">
        <v>27.232416000000008</v>
      </c>
      <c r="J21" s="29">
        <v>22.71369600000001</v>
      </c>
      <c r="K21" s="29">
        <v>8.659007999999998</v>
      </c>
      <c r="L21" s="29">
        <v>5.281632</v>
      </c>
      <c r="M21" s="29">
        <v>5.708448000000001</v>
      </c>
      <c r="N21" s="30">
        <f t="shared" si="1"/>
        <v>385.865856</v>
      </c>
      <c r="O21" s="31">
        <f t="shared" si="2"/>
        <v>12.235726027397261</v>
      </c>
      <c r="P21" s="32">
        <f t="shared" si="0"/>
        <v>375.3834900869565</v>
      </c>
      <c r="Q21" s="27"/>
    </row>
    <row r="22" spans="1:17" ht="15" customHeight="1">
      <c r="A22" s="26">
        <v>2556</v>
      </c>
      <c r="B22" s="29">
        <v>4.051295999999999</v>
      </c>
      <c r="C22" s="29">
        <v>5.892480000000001</v>
      </c>
      <c r="D22" s="29">
        <v>6.671808000000003</v>
      </c>
      <c r="E22" s="29">
        <v>17.521055999999998</v>
      </c>
      <c r="F22" s="29">
        <v>54.904607999999996</v>
      </c>
      <c r="G22" s="29">
        <v>72.29174400000001</v>
      </c>
      <c r="H22" s="29">
        <v>39.603168000000025</v>
      </c>
      <c r="I22" s="29">
        <v>14.313888</v>
      </c>
      <c r="J22" s="29">
        <v>10.44144</v>
      </c>
      <c r="K22" s="29">
        <v>5.501088000000002</v>
      </c>
      <c r="L22" s="29">
        <v>3.7471679999999994</v>
      </c>
      <c r="M22" s="29">
        <v>3.5527680000000004</v>
      </c>
      <c r="N22" s="30">
        <f t="shared" si="1"/>
        <v>238.49251200000003</v>
      </c>
      <c r="O22" s="31">
        <f t="shared" si="2"/>
        <v>7.5625479452054805</v>
      </c>
      <c r="P22" s="32">
        <f t="shared" si="0"/>
        <v>375.3834900869565</v>
      </c>
      <c r="Q22" s="27"/>
    </row>
    <row r="23" spans="1:17" ht="15" customHeight="1">
      <c r="A23" s="26">
        <v>2557</v>
      </c>
      <c r="B23" s="29">
        <v>6.4039680000000025</v>
      </c>
      <c r="C23" s="29">
        <v>36.54806400000001</v>
      </c>
      <c r="D23" s="29">
        <v>11.019456</v>
      </c>
      <c r="E23" s="29">
        <v>59.72832000000001</v>
      </c>
      <c r="F23" s="29">
        <v>59.73868800000002</v>
      </c>
      <c r="G23" s="29">
        <v>157.633344</v>
      </c>
      <c r="H23" s="29">
        <v>50.07571200000001</v>
      </c>
      <c r="I23" s="29">
        <v>26.529984000000002</v>
      </c>
      <c r="J23" s="29">
        <v>13.182048000000002</v>
      </c>
      <c r="K23" s="29">
        <v>6.23808</v>
      </c>
      <c r="L23" s="29">
        <v>4.950720000000002</v>
      </c>
      <c r="M23" s="29">
        <v>4.859136000000001</v>
      </c>
      <c r="N23" s="30">
        <f t="shared" si="1"/>
        <v>436.9075200000001</v>
      </c>
      <c r="O23" s="31">
        <f t="shared" si="2"/>
        <v>13.85424657534247</v>
      </c>
      <c r="P23" s="32">
        <f t="shared" si="0"/>
        <v>375.3834900869565</v>
      </c>
      <c r="Q23" s="27"/>
    </row>
    <row r="24" spans="1:17" ht="15" customHeight="1">
      <c r="A24" s="26">
        <v>2558</v>
      </c>
      <c r="B24" s="29">
        <v>1.31</v>
      </c>
      <c r="C24" s="29">
        <v>0.53</v>
      </c>
      <c r="D24" s="29">
        <v>6.91</v>
      </c>
      <c r="E24" s="29">
        <v>16.4</v>
      </c>
      <c r="F24" s="29">
        <v>32.29</v>
      </c>
      <c r="G24" s="29">
        <v>55.9</v>
      </c>
      <c r="H24" s="29">
        <v>33.01</v>
      </c>
      <c r="I24" s="29">
        <v>13.94</v>
      </c>
      <c r="J24" s="29">
        <v>12.82</v>
      </c>
      <c r="K24" s="29">
        <v>2.8</v>
      </c>
      <c r="L24" s="29">
        <v>1.68</v>
      </c>
      <c r="M24" s="29">
        <v>0.67</v>
      </c>
      <c r="N24" s="30">
        <f aca="true" t="shared" si="3" ref="N24:N29">SUM(B24:M24)</f>
        <v>178.26</v>
      </c>
      <c r="O24" s="31">
        <f t="shared" si="2"/>
        <v>5.652587519025875</v>
      </c>
      <c r="P24" s="32">
        <f t="shared" si="0"/>
        <v>375.3834900869565</v>
      </c>
      <c r="Q24" s="27"/>
    </row>
    <row r="25" spans="1:17" ht="15" customHeight="1">
      <c r="A25" s="26">
        <v>2559</v>
      </c>
      <c r="B25" s="29">
        <v>0</v>
      </c>
      <c r="C25" s="29">
        <v>10.18</v>
      </c>
      <c r="D25" s="29">
        <v>12.71</v>
      </c>
      <c r="E25" s="29">
        <v>30.4</v>
      </c>
      <c r="F25" s="29">
        <v>142.56</v>
      </c>
      <c r="G25" s="29">
        <v>131.45</v>
      </c>
      <c r="H25" s="29">
        <v>51.54</v>
      </c>
      <c r="I25" s="29">
        <v>25.55</v>
      </c>
      <c r="J25" s="29">
        <v>9.47</v>
      </c>
      <c r="K25" s="29">
        <v>17.22</v>
      </c>
      <c r="L25" s="29">
        <v>10.23</v>
      </c>
      <c r="M25" s="29">
        <v>7.51</v>
      </c>
      <c r="N25" s="30">
        <f t="shared" si="3"/>
        <v>448.82000000000005</v>
      </c>
      <c r="O25" s="31">
        <f t="shared" si="2"/>
        <v>14.231988838153224</v>
      </c>
      <c r="P25" s="32">
        <f t="shared" si="0"/>
        <v>375.3834900869565</v>
      </c>
      <c r="Q25" s="27"/>
    </row>
    <row r="26" spans="1:17" ht="15" customHeight="1">
      <c r="A26" s="26">
        <v>2560</v>
      </c>
      <c r="B26" s="29">
        <v>2.45</v>
      </c>
      <c r="C26" s="29">
        <v>8.64</v>
      </c>
      <c r="D26" s="29">
        <v>8.21</v>
      </c>
      <c r="E26" s="29">
        <v>78.46</v>
      </c>
      <c r="F26" s="29">
        <v>67.35</v>
      </c>
      <c r="G26" s="29">
        <v>108.41</v>
      </c>
      <c r="H26" s="29">
        <v>91</v>
      </c>
      <c r="I26" s="29">
        <v>29.77</v>
      </c>
      <c r="J26" s="29">
        <v>16.65</v>
      </c>
      <c r="K26" s="29">
        <v>12.48</v>
      </c>
      <c r="L26" s="29">
        <v>4.68</v>
      </c>
      <c r="M26" s="29">
        <v>3.21</v>
      </c>
      <c r="N26" s="30">
        <f t="shared" si="3"/>
        <v>431.30999999999995</v>
      </c>
      <c r="O26" s="31">
        <f t="shared" si="2"/>
        <v>13.676750380517502</v>
      </c>
      <c r="P26" s="32">
        <f t="shared" si="0"/>
        <v>375.3834900869565</v>
      </c>
      <c r="Q26" s="27"/>
    </row>
    <row r="27" spans="1:17" ht="15" customHeight="1">
      <c r="A27" s="26">
        <v>2561</v>
      </c>
      <c r="B27" s="29">
        <v>5.87</v>
      </c>
      <c r="C27" s="29">
        <v>11</v>
      </c>
      <c r="D27" s="29">
        <v>21.2</v>
      </c>
      <c r="E27" s="29">
        <v>84.78</v>
      </c>
      <c r="F27" s="29">
        <v>163.81</v>
      </c>
      <c r="G27" s="29">
        <v>158.3</v>
      </c>
      <c r="H27" s="29">
        <v>70.36</v>
      </c>
      <c r="I27" s="29">
        <v>26.12</v>
      </c>
      <c r="J27" s="29">
        <v>14.61</v>
      </c>
      <c r="K27" s="29">
        <v>13.82</v>
      </c>
      <c r="L27" s="29">
        <v>7.08</v>
      </c>
      <c r="M27" s="29">
        <v>7.52</v>
      </c>
      <c r="N27" s="30">
        <f t="shared" si="3"/>
        <v>584.47</v>
      </c>
      <c r="O27" s="31">
        <f t="shared" si="2"/>
        <v>18.53342212075089</v>
      </c>
      <c r="P27" s="32">
        <f t="shared" si="0"/>
        <v>375.3834900869565</v>
      </c>
      <c r="Q27" s="27"/>
    </row>
    <row r="28" spans="1:17" ht="15" customHeight="1">
      <c r="A28" s="26">
        <v>2562</v>
      </c>
      <c r="B28" s="29">
        <v>0.73</v>
      </c>
      <c r="C28" s="29">
        <v>0.75</v>
      </c>
      <c r="D28" s="29">
        <v>1.07</v>
      </c>
      <c r="E28" s="29">
        <v>1.37</v>
      </c>
      <c r="F28" s="29">
        <v>107.31</v>
      </c>
      <c r="G28" s="29">
        <v>57.18</v>
      </c>
      <c r="H28" s="29">
        <v>22.2</v>
      </c>
      <c r="I28" s="29">
        <v>14.17</v>
      </c>
      <c r="J28" s="29">
        <v>7.22</v>
      </c>
      <c r="K28" s="29">
        <v>4.43</v>
      </c>
      <c r="L28" s="29">
        <v>2.55</v>
      </c>
      <c r="M28" s="29">
        <v>2.11</v>
      </c>
      <c r="N28" s="30">
        <f t="shared" si="3"/>
        <v>221.09</v>
      </c>
      <c r="O28" s="31">
        <f t="shared" si="2"/>
        <v>7.010717909690513</v>
      </c>
      <c r="P28" s="32">
        <f t="shared" si="0"/>
        <v>375.3834900869565</v>
      </c>
      <c r="Q28" s="27"/>
    </row>
    <row r="29" spans="1:17" ht="15" customHeight="1">
      <c r="A29" s="26">
        <v>2563</v>
      </c>
      <c r="B29" s="29">
        <v>2.08</v>
      </c>
      <c r="C29" s="29">
        <v>1.98</v>
      </c>
      <c r="D29" s="29">
        <v>11.91</v>
      </c>
      <c r="E29" s="29">
        <v>8.23</v>
      </c>
      <c r="F29" s="29">
        <v>45.54</v>
      </c>
      <c r="G29" s="29">
        <v>29.05</v>
      </c>
      <c r="H29" s="29">
        <v>14.29</v>
      </c>
      <c r="I29" s="29">
        <v>8.47</v>
      </c>
      <c r="J29" s="29">
        <v>4.68</v>
      </c>
      <c r="K29" s="29">
        <v>2.67</v>
      </c>
      <c r="L29" s="29">
        <v>2.31</v>
      </c>
      <c r="M29" s="29">
        <v>2.35</v>
      </c>
      <c r="N29" s="30">
        <f t="shared" si="3"/>
        <v>133.56</v>
      </c>
      <c r="O29" s="31">
        <f t="shared" si="2"/>
        <v>4.235159817351598</v>
      </c>
      <c r="P29" s="32">
        <f t="shared" si="0"/>
        <v>375.3834900869565</v>
      </c>
      <c r="Q29" s="27"/>
    </row>
    <row r="30" spans="1:17" ht="15" customHeight="1">
      <c r="A30" s="42">
        <v>2564</v>
      </c>
      <c r="B30" s="43">
        <v>1.0605600000000008</v>
      </c>
      <c r="C30" s="43">
        <v>1.3735872000000011</v>
      </c>
      <c r="D30" s="43">
        <v>32.87260799999999</v>
      </c>
      <c r="E30" s="43">
        <v>23.156928</v>
      </c>
      <c r="F30" s="43">
        <v>36.389087999999994</v>
      </c>
      <c r="G30" s="43">
        <v>37.788768000000005</v>
      </c>
      <c r="H30" s="43">
        <v>49.861439999999995</v>
      </c>
      <c r="I30" s="43">
        <v>23.739264000000002</v>
      </c>
      <c r="J30" s="43">
        <v>9.087551999999999</v>
      </c>
      <c r="K30" s="43">
        <v>6.919776</v>
      </c>
      <c r="L30" s="43">
        <v>5.0163839999999995</v>
      </c>
      <c r="M30" s="43"/>
      <c r="N30" s="44">
        <f>SUM(B30:M30)</f>
        <v>227.26595519999998</v>
      </c>
      <c r="O30" s="45">
        <f t="shared" si="2"/>
        <v>7.206556164383561</v>
      </c>
      <c r="P30" s="32"/>
      <c r="Q30" s="27"/>
    </row>
    <row r="31" spans="1:17" ht="15" customHeight="1">
      <c r="A31" s="26">
        <v>2565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1"/>
      <c r="P31" s="32"/>
      <c r="Q31" s="27"/>
    </row>
    <row r="32" spans="1:17" ht="15" customHeight="1">
      <c r="A32" s="26">
        <v>2566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1"/>
      <c r="P32" s="32"/>
      <c r="Q32" s="27"/>
    </row>
    <row r="33" spans="1:17" ht="15" customHeight="1">
      <c r="A33" s="26">
        <v>2567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  <c r="P33" s="32"/>
      <c r="Q33" s="27"/>
    </row>
    <row r="34" spans="1:17" ht="15" customHeight="1">
      <c r="A34" s="26">
        <v>2568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1"/>
      <c r="P34" s="32"/>
      <c r="Q34" s="27"/>
    </row>
    <row r="35" spans="1:17" ht="15" customHeight="1">
      <c r="A35" s="26">
        <v>2569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1"/>
      <c r="P35" s="32"/>
      <c r="Q35" s="27"/>
    </row>
    <row r="36" spans="1:17" ht="15" customHeight="1">
      <c r="A36" s="26">
        <v>2570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1"/>
      <c r="P36" s="32"/>
      <c r="Q36" s="27"/>
    </row>
    <row r="37" spans="1:17" ht="15" customHeight="1">
      <c r="A37" s="28" t="s">
        <v>19</v>
      </c>
      <c r="B37" s="33">
        <f>MAX(B7:B29)</f>
        <v>13.437</v>
      </c>
      <c r="C37" s="33">
        <f aca="true" t="shared" si="4" ref="C37:N37">MAX(C7:C29)</f>
        <v>36.54806400000001</v>
      </c>
      <c r="D37" s="33">
        <f t="shared" si="4"/>
        <v>111.18383999999999</v>
      </c>
      <c r="E37" s="33">
        <f t="shared" si="4"/>
        <v>122.13504</v>
      </c>
      <c r="F37" s="33">
        <f t="shared" si="4"/>
        <v>225.62928000000008</v>
      </c>
      <c r="G37" s="33">
        <f t="shared" si="4"/>
        <v>168.58972800000004</v>
      </c>
      <c r="H37" s="33">
        <f t="shared" si="4"/>
        <v>91</v>
      </c>
      <c r="I37" s="33">
        <f t="shared" si="4"/>
        <v>32.188</v>
      </c>
      <c r="J37" s="33">
        <f t="shared" si="4"/>
        <v>22.71369600000001</v>
      </c>
      <c r="K37" s="33">
        <f t="shared" si="4"/>
        <v>17.22</v>
      </c>
      <c r="L37" s="33">
        <f t="shared" si="4"/>
        <v>12.829</v>
      </c>
      <c r="M37" s="33">
        <f t="shared" si="4"/>
        <v>14.554080000000003</v>
      </c>
      <c r="N37" s="33">
        <f t="shared" si="4"/>
        <v>798.4560960000001</v>
      </c>
      <c r="O37" s="31">
        <f>+N37*1000000/(365*86400)</f>
        <v>25.31887671232877</v>
      </c>
      <c r="P37" s="34"/>
      <c r="Q37" s="27"/>
    </row>
    <row r="38" spans="1:17" ht="15" customHeight="1">
      <c r="A38" s="28" t="s">
        <v>16</v>
      </c>
      <c r="B38" s="33">
        <f>AVERAGE(B7:B29)</f>
        <v>4.695749217391305</v>
      </c>
      <c r="C38" s="33">
        <f aca="true" t="shared" si="5" ref="C38:M38">AVERAGE(C7:C29)</f>
        <v>10.605590608695653</v>
      </c>
      <c r="D38" s="33">
        <f t="shared" si="5"/>
        <v>15.714577043478258</v>
      </c>
      <c r="E38" s="33">
        <f t="shared" si="5"/>
        <v>39.93514643478262</v>
      </c>
      <c r="F38" s="33">
        <f t="shared" si="5"/>
        <v>95.10572417391303</v>
      </c>
      <c r="G38" s="33">
        <f t="shared" si="5"/>
        <v>105.94269773913044</v>
      </c>
      <c r="H38" s="33">
        <f t="shared" si="5"/>
        <v>50.33522260869564</v>
      </c>
      <c r="I38" s="33">
        <f t="shared" si="5"/>
        <v>21.225870608695658</v>
      </c>
      <c r="J38" s="33">
        <f t="shared" si="5"/>
        <v>11.71213495652174</v>
      </c>
      <c r="K38" s="33">
        <f t="shared" si="5"/>
        <v>8.403296</v>
      </c>
      <c r="L38" s="33">
        <f t="shared" si="5"/>
        <v>5.956627130434785</v>
      </c>
      <c r="M38" s="33">
        <f t="shared" si="5"/>
        <v>5.750853565217391</v>
      </c>
      <c r="N38" s="33">
        <f>SUM(B38:M38)</f>
        <v>375.3834900869565</v>
      </c>
      <c r="O38" s="31">
        <f>+N38*1000000/(365*86400)</f>
        <v>11.903332384796947</v>
      </c>
      <c r="P38" s="34"/>
      <c r="Q38" s="27"/>
    </row>
    <row r="39" spans="1:17" ht="15" customHeight="1">
      <c r="A39" s="28" t="s">
        <v>20</v>
      </c>
      <c r="B39" s="33">
        <f>MIN(B7:B29)</f>
        <v>0</v>
      </c>
      <c r="C39" s="33">
        <f aca="true" t="shared" si="6" ref="C39:N39">MIN(C7:C29)</f>
        <v>0.53</v>
      </c>
      <c r="D39" s="33">
        <f t="shared" si="6"/>
        <v>1.07</v>
      </c>
      <c r="E39" s="33">
        <f t="shared" si="6"/>
        <v>1.37</v>
      </c>
      <c r="F39" s="33">
        <f t="shared" si="6"/>
        <v>19.786</v>
      </c>
      <c r="G39" s="33">
        <f t="shared" si="6"/>
        <v>29.05</v>
      </c>
      <c r="H39" s="33">
        <f t="shared" si="6"/>
        <v>13.486</v>
      </c>
      <c r="I39" s="33">
        <f t="shared" si="6"/>
        <v>8.47</v>
      </c>
      <c r="J39" s="33">
        <f t="shared" si="6"/>
        <v>4.029695999999997</v>
      </c>
      <c r="K39" s="33">
        <f t="shared" si="6"/>
        <v>1.6493759999999995</v>
      </c>
      <c r="L39" s="33">
        <f t="shared" si="6"/>
        <v>1.68</v>
      </c>
      <c r="M39" s="33">
        <f t="shared" si="6"/>
        <v>0.67</v>
      </c>
      <c r="N39" s="33">
        <f t="shared" si="6"/>
        <v>133.56</v>
      </c>
      <c r="O39" s="31">
        <f>+N39*1000000/(365*86400)</f>
        <v>4.235159817351598</v>
      </c>
      <c r="P39" s="34"/>
      <c r="Q39" s="27"/>
    </row>
    <row r="40" spans="1:16" ht="21" customHeight="1">
      <c r="A40" s="18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8" customHeight="1">
      <c r="A41" s="1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21"/>
      <c r="P41" s="38"/>
    </row>
    <row r="42" spans="1:16" ht="18" customHeight="1">
      <c r="A42" s="1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8"/>
    </row>
    <row r="43" spans="1:16" ht="18" customHeight="1">
      <c r="A43" s="1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8"/>
    </row>
    <row r="44" spans="1:16" ht="18" customHeight="1">
      <c r="A44" s="1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8"/>
    </row>
    <row r="45" spans="1:16" ht="18" customHeight="1">
      <c r="A45" s="1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8"/>
    </row>
    <row r="46" spans="1:16" ht="18" customHeight="1">
      <c r="A46" s="1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8"/>
    </row>
    <row r="47" spans="1:16" ht="18" customHeight="1">
      <c r="A47" s="1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8"/>
    </row>
    <row r="48" spans="1:16" ht="24.75" customHeight="1">
      <c r="A48" s="20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1"/>
      <c r="P48" s="38"/>
    </row>
    <row r="49" spans="1:16" ht="24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3"/>
      <c r="O49" s="21"/>
      <c r="P49" s="38"/>
    </row>
    <row r="50" spans="1:16" ht="24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3"/>
      <c r="O50" s="21"/>
      <c r="P50" s="38"/>
    </row>
    <row r="51" spans="1:16" ht="24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3"/>
      <c r="O51" s="21"/>
      <c r="P51" s="38"/>
    </row>
    <row r="52" spans="1:16" ht="24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3"/>
      <c r="O52" s="21"/>
      <c r="P52" s="38"/>
    </row>
    <row r="53" spans="1:16" ht="18" customHeight="1">
      <c r="A53" s="24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38"/>
      <c r="P53" s="38"/>
    </row>
    <row r="54" ht="18" customHeight="1">
      <c r="A54" s="24"/>
    </row>
    <row r="55" ht="18" customHeight="1">
      <c r="A55" s="24"/>
    </row>
    <row r="56" ht="18" customHeight="1">
      <c r="A56" s="24"/>
    </row>
    <row r="57" ht="18" customHeight="1">
      <c r="A57" s="24"/>
    </row>
    <row r="58" ht="18" customHeight="1">
      <c r="A58" s="24"/>
    </row>
    <row r="59" ht="18" customHeight="1">
      <c r="A59" s="24"/>
    </row>
    <row r="60" ht="18" customHeight="1">
      <c r="A60" s="24"/>
    </row>
    <row r="61" ht="18" customHeight="1">
      <c r="A61" s="24"/>
    </row>
    <row r="62" ht="18" customHeight="1">
      <c r="A62" s="24"/>
    </row>
    <row r="63" ht="18" customHeight="1">
      <c r="A63" s="24"/>
    </row>
    <row r="64" ht="18" customHeight="1">
      <c r="A64" s="24"/>
    </row>
    <row r="65" ht="18" customHeight="1">
      <c r="A65" s="24"/>
    </row>
    <row r="66" ht="18" customHeight="1">
      <c r="A66" s="24"/>
    </row>
    <row r="67" ht="18" customHeight="1">
      <c r="A67" s="24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2016-07-13T04:25:09Z</cp:lastPrinted>
  <dcterms:created xsi:type="dcterms:W3CDTF">1994-01-31T08:04:27Z</dcterms:created>
  <dcterms:modified xsi:type="dcterms:W3CDTF">2022-03-16T08:29:39Z</dcterms:modified>
  <cp:category/>
  <cp:version/>
  <cp:contentType/>
  <cp:contentStatus/>
</cp:coreProperties>
</file>