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<sst xmlns="http://schemas.openxmlformats.org/spreadsheetml/2006/main" count="29" uniqueCount="24">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</sst>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'Y.37-H.05'!$N$7:$N$27</c:f>
              <c:numCache>
                <c:ptCount val="21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767</c:v>
                </c:pt>
              </c:numCache>
            </c:numRef>
          </c:val>
        </c:ser>
        <c:gapWidth val="100"/>
        <c:axId val="27656529"/>
        <c:axId val="47582170"/>
      </c:barChart>
      <c:lineChart>
        <c:grouping val="standard"/>
        <c:varyColors val="0"/>
        <c:ser>
          <c:idx val="1"/>
          <c:order val="1"/>
          <c:tx>
            <c:v>ค่าเฉลี่ย 2865.3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'Y.37-H.05'!$P$7:$P$26</c:f>
              <c:numCache>
                <c:ptCount val="20"/>
                <c:pt idx="0">
                  <c:v>2865.37</c:v>
                </c:pt>
                <c:pt idx="1">
                  <c:v>2865.37</c:v>
                </c:pt>
                <c:pt idx="2">
                  <c:v>2865.37</c:v>
                </c:pt>
                <c:pt idx="3">
                  <c:v>2865.37</c:v>
                </c:pt>
                <c:pt idx="4">
                  <c:v>2865.37</c:v>
                </c:pt>
                <c:pt idx="5">
                  <c:v>2865.37</c:v>
                </c:pt>
                <c:pt idx="6">
                  <c:v>2865.37</c:v>
                </c:pt>
                <c:pt idx="7">
                  <c:v>2865.37</c:v>
                </c:pt>
                <c:pt idx="8">
                  <c:v>2865.37</c:v>
                </c:pt>
                <c:pt idx="9">
                  <c:v>2865.37</c:v>
                </c:pt>
                <c:pt idx="10">
                  <c:v>2865.37</c:v>
                </c:pt>
                <c:pt idx="11">
                  <c:v>2865.37</c:v>
                </c:pt>
                <c:pt idx="12">
                  <c:v>2865.37</c:v>
                </c:pt>
                <c:pt idx="13">
                  <c:v>2865.37</c:v>
                </c:pt>
                <c:pt idx="14">
                  <c:v>2865.37</c:v>
                </c:pt>
                <c:pt idx="15">
                  <c:v>2865.37</c:v>
                </c:pt>
                <c:pt idx="16">
                  <c:v>2865.37</c:v>
                </c:pt>
                <c:pt idx="17">
                  <c:v>2865.37</c:v>
                </c:pt>
                <c:pt idx="18">
                  <c:v>2865.37</c:v>
                </c:pt>
                <c:pt idx="19">
                  <c:v>2865.37</c:v>
                </c:pt>
              </c:numCache>
            </c:numRef>
          </c:val>
          <c:smooth val="0"/>
        </c:ser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582170"/>
        <c:crossesAt val="0"/>
        <c:auto val="1"/>
        <c:lblOffset val="100"/>
        <c:tickLblSkip val="1"/>
        <c:noMultiLvlLbl val="0"/>
      </c:catAx>
      <c:valAx>
        <c:axId val="4758217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29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zoomScalePageLayoutView="0" workbookViewId="0" topLeftCell="A25">
      <selection activeCell="R32" sqref="R32:R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 aca="true" t="shared" si="0" ref="O7:O23">+N7*0.0317097</f>
        <v>73.52718397199999</v>
      </c>
      <c r="P7" s="39">
        <f aca="true" t="shared" si="1" ref="P7:P26">$N$49</f>
        <v>2865.37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2" ref="N8:N22">SUM(B8:M8)</f>
        <v>2643.1300000000006</v>
      </c>
      <c r="O8" s="38">
        <f t="shared" si="0"/>
        <v>83.81285936100002</v>
      </c>
      <c r="P8" s="39">
        <f t="shared" si="1"/>
        <v>2865.37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2"/>
        <v>3591.3900000000003</v>
      </c>
      <c r="O9" s="38">
        <f t="shared" si="0"/>
        <v>113.88189948300001</v>
      </c>
      <c r="P9" s="39">
        <f t="shared" si="1"/>
        <v>2865.37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2"/>
        <v>4082.93</v>
      </c>
      <c r="O10" s="38">
        <f t="shared" si="0"/>
        <v>129.468485421</v>
      </c>
      <c r="P10" s="39">
        <f t="shared" si="1"/>
        <v>2865.37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2"/>
        <v>2250.75</v>
      </c>
      <c r="O11" s="38">
        <f t="shared" si="0"/>
        <v>71.370607275</v>
      </c>
      <c r="P11" s="39">
        <f t="shared" si="1"/>
        <v>2865.37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2"/>
        <v>2537.7200000000003</v>
      </c>
      <c r="O12" s="38">
        <f t="shared" si="0"/>
        <v>80.47033988400001</v>
      </c>
      <c r="P12" s="39">
        <f t="shared" si="1"/>
        <v>2865.37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2"/>
        <v>2957.0788800000005</v>
      </c>
      <c r="O13" s="38">
        <f t="shared" si="0"/>
        <v>93.76808416113602</v>
      </c>
      <c r="P13" s="39">
        <f t="shared" si="1"/>
        <v>2865.37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2"/>
        <v>4252.563936000001</v>
      </c>
      <c r="O14" s="38">
        <f t="shared" si="0"/>
        <v>134.84752664137923</v>
      </c>
      <c r="P14" s="39">
        <f t="shared" si="1"/>
        <v>2865.37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2"/>
        <v>1667.5148159999999</v>
      </c>
      <c r="O15" s="38">
        <f t="shared" si="0"/>
        <v>52.876394560915195</v>
      </c>
      <c r="P15" s="39">
        <f t="shared" si="1"/>
        <v>2865.37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2"/>
        <v>2363.827104</v>
      </c>
      <c r="O16" s="38">
        <f t="shared" si="0"/>
        <v>74.9562483197088</v>
      </c>
      <c r="P16" s="39">
        <f t="shared" si="1"/>
        <v>2865.37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2"/>
        <v>1713.8196000000003</v>
      </c>
      <c r="O17" s="38">
        <f t="shared" si="0"/>
        <v>54.34470537012001</v>
      </c>
      <c r="P17" s="39">
        <f t="shared" si="1"/>
        <v>2865.37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2"/>
        <v>2263.664448</v>
      </c>
      <c r="O18" s="38">
        <f t="shared" si="0"/>
        <v>71.78012054674561</v>
      </c>
      <c r="P18" s="39">
        <f t="shared" si="1"/>
        <v>2865.37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2"/>
        <v>7026.131808000001</v>
      </c>
      <c r="O19" s="38">
        <f t="shared" si="0"/>
        <v>222.79653179213764</v>
      </c>
      <c r="P19" s="39">
        <f t="shared" si="1"/>
        <v>2865.37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2"/>
        <v>3839.6626560000004</v>
      </c>
      <c r="O20" s="38">
        <f t="shared" si="0"/>
        <v>121.75455092296322</v>
      </c>
      <c r="P20" s="39">
        <f t="shared" si="1"/>
        <v>2865.37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2"/>
        <v>1802.3316479999999</v>
      </c>
      <c r="O21" s="38">
        <f t="shared" si="0"/>
        <v>57.151395858585595</v>
      </c>
      <c r="P21" s="39">
        <f t="shared" si="1"/>
        <v>2865.37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2"/>
        <v>2238.120288</v>
      </c>
      <c r="O22" s="38">
        <f t="shared" si="0"/>
        <v>70.9701228963936</v>
      </c>
      <c r="P22" s="39">
        <f t="shared" si="1"/>
        <v>2865.37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>SUM(B23:M23)</f>
        <v>839.8700000000001</v>
      </c>
      <c r="O23" s="38">
        <f t="shared" si="0"/>
        <v>26.632025739000003</v>
      </c>
      <c r="P23" s="39">
        <f t="shared" si="1"/>
        <v>2865.37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>SUM(B24:M24)</f>
        <v>2644.2200000000003</v>
      </c>
      <c r="O24" s="38">
        <f>+N24*0.0317097</f>
        <v>83.84742293400001</v>
      </c>
      <c r="P24" s="39">
        <f t="shared" si="1"/>
        <v>2865.37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>SUM(B25:M25)</f>
        <v>3835.13</v>
      </c>
      <c r="O25" s="38">
        <f>+N25*0.0317097</f>
        <v>121.61082176100001</v>
      </c>
      <c r="P25" s="39">
        <f t="shared" si="1"/>
        <v>2865.37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>SUM(B26:M26)</f>
        <v>2438.5999999999995</v>
      </c>
      <c r="O26" s="38">
        <f>+N26*0.0317097</f>
        <v>77.32727441999998</v>
      </c>
      <c r="P26" s="39">
        <f t="shared" si="1"/>
        <v>2865.37</v>
      </c>
      <c r="Q26" s="34"/>
    </row>
    <row r="27" spans="1:17" ht="15" customHeight="1">
      <c r="A27" s="41">
        <v>2562</v>
      </c>
      <c r="B27" s="42">
        <v>4.3</v>
      </c>
      <c r="C27" s="42">
        <v>2.5</v>
      </c>
      <c r="D27" s="42">
        <v>3.9</v>
      </c>
      <c r="E27" s="42">
        <v>2.1</v>
      </c>
      <c r="F27" s="42">
        <v>754.2</v>
      </c>
      <c r="G27" s="42">
        <v>662.9</v>
      </c>
      <c r="H27" s="42">
        <v>101.1</v>
      </c>
      <c r="I27" s="42">
        <v>38.4</v>
      </c>
      <c r="J27" s="42">
        <v>47.2</v>
      </c>
      <c r="K27" s="42">
        <v>5.6</v>
      </c>
      <c r="L27" s="42">
        <v>4.3</v>
      </c>
      <c r="M27" s="42">
        <v>2.6</v>
      </c>
      <c r="N27" s="43">
        <f>SUM(B27:M27)</f>
        <v>1629.1</v>
      </c>
      <c r="O27" s="44">
        <f>+N27*0.0317097</f>
        <v>51.65827227</v>
      </c>
      <c r="P27" s="39"/>
      <c r="Q27" s="34"/>
    </row>
    <row r="28" spans="1:17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8"/>
      <c r="P28" s="39"/>
      <c r="Q28" s="34"/>
    </row>
    <row r="29" spans="1:17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8"/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7"/>
      <c r="O36" s="38"/>
      <c r="P36" s="39"/>
      <c r="Q36" s="34"/>
    </row>
    <row r="37" spans="1:17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7"/>
      <c r="O37" s="38"/>
      <c r="P37" s="39"/>
      <c r="Q37" s="34"/>
    </row>
    <row r="38" spans="1:17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8"/>
      <c r="P38" s="39"/>
      <c r="Q38" s="34"/>
    </row>
    <row r="39" spans="1:17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8"/>
      <c r="P39" s="39"/>
      <c r="Q39" s="34"/>
    </row>
    <row r="40" spans="1:17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8"/>
      <c r="P40" s="39"/>
      <c r="Q40" s="34"/>
    </row>
    <row r="41" spans="1:17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7"/>
      <c r="O41" s="38"/>
      <c r="P41" s="39"/>
      <c r="Q41" s="34"/>
    </row>
    <row r="42" spans="1:17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7"/>
      <c r="O42" s="38"/>
      <c r="P42" s="39"/>
      <c r="Q42" s="34"/>
    </row>
    <row r="43" spans="1:17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7"/>
      <c r="O43" s="38"/>
      <c r="P43" s="39"/>
      <c r="Q43" s="34"/>
    </row>
    <row r="44" spans="1:17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7"/>
      <c r="O44" s="38"/>
      <c r="P44" s="39"/>
      <c r="Q44" s="34"/>
    </row>
    <row r="45" spans="1:17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7"/>
      <c r="O45" s="38"/>
      <c r="P45" s="39"/>
      <c r="Q45" s="34"/>
    </row>
    <row r="46" spans="1:17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7"/>
      <c r="O46" s="38"/>
      <c r="P46" s="39"/>
      <c r="Q46" s="34"/>
    </row>
    <row r="47" spans="1:17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7"/>
      <c r="O47" s="38"/>
      <c r="P47" s="39"/>
      <c r="Q47" s="34"/>
    </row>
    <row r="48" spans="1:17" ht="15" customHeight="1">
      <c r="A48" s="35" t="s">
        <v>19</v>
      </c>
      <c r="B48" s="36">
        <v>73.88</v>
      </c>
      <c r="C48" s="36">
        <v>643.86</v>
      </c>
      <c r="D48" s="36">
        <v>663.38</v>
      </c>
      <c r="E48" s="36">
        <v>777.13</v>
      </c>
      <c r="F48" s="36">
        <v>2460.42</v>
      </c>
      <c r="G48" s="36">
        <v>1649.88</v>
      </c>
      <c r="H48" s="36">
        <v>1000.44</v>
      </c>
      <c r="I48" s="36">
        <v>309.04</v>
      </c>
      <c r="J48" s="36">
        <v>157.12</v>
      </c>
      <c r="K48" s="36">
        <v>50.97</v>
      </c>
      <c r="L48" s="36">
        <v>37.77</v>
      </c>
      <c r="M48" s="36">
        <v>113.56</v>
      </c>
      <c r="N48" s="36">
        <f>MAX(N7:N25)</f>
        <v>7026.131808000001</v>
      </c>
      <c r="O48" s="36">
        <f>MAX(O7:O25)</f>
        <v>222.79653179213764</v>
      </c>
      <c r="P48" s="40"/>
      <c r="Q48" s="34"/>
    </row>
    <row r="49" spans="1:17" ht="15" customHeight="1">
      <c r="A49" s="35" t="s">
        <v>16</v>
      </c>
      <c r="B49" s="36">
        <v>28.78</v>
      </c>
      <c r="C49" s="36">
        <v>149.69</v>
      </c>
      <c r="D49" s="36">
        <v>150.3</v>
      </c>
      <c r="E49" s="36">
        <v>259.96</v>
      </c>
      <c r="F49" s="36">
        <v>672.65</v>
      </c>
      <c r="G49" s="36">
        <v>940.06</v>
      </c>
      <c r="H49" s="36">
        <v>415.73</v>
      </c>
      <c r="I49" s="36">
        <v>148.14</v>
      </c>
      <c r="J49" s="36">
        <v>49.32</v>
      </c>
      <c r="K49" s="36">
        <v>20.16</v>
      </c>
      <c r="L49" s="36">
        <v>10.85</v>
      </c>
      <c r="M49" s="36">
        <v>19.73</v>
      </c>
      <c r="N49" s="36">
        <f>SUM(B49:M49)</f>
        <v>2865.37</v>
      </c>
      <c r="O49" s="36">
        <f>AVERAGE(O7:O25)</f>
        <v>91.57196457368869</v>
      </c>
      <c r="P49" s="40"/>
      <c r="Q49" s="34"/>
    </row>
    <row r="50" spans="1:17" ht="15" customHeight="1">
      <c r="A50" s="35" t="s">
        <v>20</v>
      </c>
      <c r="B50" s="36">
        <v>0</v>
      </c>
      <c r="C50" s="36">
        <v>4.42</v>
      </c>
      <c r="D50" s="36">
        <v>4.66</v>
      </c>
      <c r="E50" s="36">
        <v>0</v>
      </c>
      <c r="F50" s="36">
        <v>194.01</v>
      </c>
      <c r="G50" s="36">
        <v>316.47</v>
      </c>
      <c r="H50" s="36">
        <v>172.2</v>
      </c>
      <c r="I50" s="36">
        <v>61.73</v>
      </c>
      <c r="J50" s="36">
        <v>13.9</v>
      </c>
      <c r="K50" s="36">
        <v>0.64</v>
      </c>
      <c r="L50" s="36">
        <v>0</v>
      </c>
      <c r="M50" s="36">
        <v>0</v>
      </c>
      <c r="N50" s="36">
        <f>MIN(N7:N25)</f>
        <v>839.8700000000001</v>
      </c>
      <c r="O50" s="36">
        <f>MIN(O7:O25)</f>
        <v>26.632025739000003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2016-07-13T04:31:37Z</cp:lastPrinted>
  <dcterms:created xsi:type="dcterms:W3CDTF">1994-01-31T08:04:27Z</dcterms:created>
  <dcterms:modified xsi:type="dcterms:W3CDTF">2020-04-23T03:36:35Z</dcterms:modified>
  <cp:category/>
  <cp:version/>
  <cp:contentType/>
  <cp:contentStatus/>
</cp:coreProperties>
</file>