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Y.37" sheetId="1" r:id="rId1"/>
    <sheet name="กราฟY.3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<sst xmlns="http://schemas.openxmlformats.org/spreadsheetml/2006/main" count="23" uniqueCount="23">
  <si>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</si>
  <si>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</si>
  <si>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</si>
  <si>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</si>
  <si>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</si>
  <si>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</si>
  <si>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</si>
  <si>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</si>
  <si>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</si>
  <si>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</si>
  <si>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</si>
  <si>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</si>
  <si>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</si>
  <si>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</si>
  <si>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</si>
  <si>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</si>
  <si>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</si>
  <si>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</si>
  <si>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</si>
  <si>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</si>
  <si>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</si>
  <si>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Y.37 บ้านวังชิ้น อ.วังชิ้น จ.แพร่</t>
  </si>
  <si>
    <t>พื้นที่รับน้ำ 10,305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</si>
</sst>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8" borderId="15" xfId="46" applyNumberFormat="1" applyFont="1" applyFill="1" applyBorder="1" applyAlignme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Y.37 บ้านวังชิ้น อ.วังชิ้น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75,891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533,736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Y.37'!$A$5:$A$13</c:f>
              <c:numCache>
                <c:ptCount val="9"/>
                <c:pt idx="0">
                  <c:v>2555</c:v>
                </c:pt>
                <c:pt idx="1">
                  <c:v>2556</c:v>
                </c:pt>
                <c:pt idx="2">
                  <c:v>2557</c:v>
                </c:pt>
                <c:pt idx="3">
                  <c:v>2558</c:v>
                </c:pt>
                <c:pt idx="4">
                  <c:v>2559</c:v>
                </c:pt>
                <c:pt idx="5">
                  <c:v>2560</c:v>
                </c:pt>
                <c:pt idx="6">
                  <c:v>2561</c:v>
                </c:pt>
                <c:pt idx="7">
                  <c:v>2562</c:v>
                </c:pt>
                <c:pt idx="8">
                  <c:v>2563</c:v>
                </c:pt>
              </c:numCache>
            </c:numRef>
          </c:cat>
          <c:val>
            <c:numRef>
              <c:f>'ตะกอน- Y.37'!$N$5:$N$13</c:f>
              <c:numCache>
                <c:ptCount val="9"/>
                <c:pt idx="0">
                  <c:v>737714.49</c:v>
                </c:pt>
                <c:pt idx="1">
                  <c:v>268755.37</c:v>
                </c:pt>
                <c:pt idx="2">
                  <c:v>683191.13</c:v>
                </c:pt>
                <c:pt idx="3">
                  <c:v>75891.21</c:v>
                </c:pt>
                <c:pt idx="4">
                  <c:v>678712.34</c:v>
                </c:pt>
                <c:pt idx="5">
                  <c:v>1288021</c:v>
                </c:pt>
                <c:pt idx="6">
                  <c:v>488843</c:v>
                </c:pt>
                <c:pt idx="7">
                  <c:v>477313</c:v>
                </c:pt>
                <c:pt idx="8">
                  <c:v>336030</c:v>
                </c:pt>
              </c:numCache>
            </c:numRef>
          </c:val>
        </c:ser>
        <c:gapWidth val="50"/>
        <c:axId val="15086332"/>
        <c:axId val="155926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587,305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Y.37'!$A$5:$A$12</c:f>
              <c:numCache>
                <c:ptCount val="8"/>
                <c:pt idx="0">
                  <c:v>2555</c:v>
                </c:pt>
                <c:pt idx="1">
                  <c:v>2556</c:v>
                </c:pt>
                <c:pt idx="2">
                  <c:v>2557</c:v>
                </c:pt>
                <c:pt idx="3">
                  <c:v>2558</c:v>
                </c:pt>
                <c:pt idx="4">
                  <c:v>2559</c:v>
                </c:pt>
                <c:pt idx="5">
                  <c:v>2560</c:v>
                </c:pt>
                <c:pt idx="6">
                  <c:v>2561</c:v>
                </c:pt>
                <c:pt idx="7">
                  <c:v>2562</c:v>
                </c:pt>
              </c:numCache>
            </c:numRef>
          </c:cat>
          <c:val>
            <c:numRef>
              <c:f>'ตะกอน- Y.37'!$P$5:$P$12</c:f>
              <c:numCache>
                <c:ptCount val="8"/>
                <c:pt idx="0">
                  <c:v>587305.1912500001</c:v>
                </c:pt>
                <c:pt idx="1">
                  <c:v>587305.1912500001</c:v>
                </c:pt>
                <c:pt idx="2">
                  <c:v>587305.1912500001</c:v>
                </c:pt>
                <c:pt idx="3">
                  <c:v>587305.1912500001</c:v>
                </c:pt>
                <c:pt idx="4">
                  <c:v>587305.1912500001</c:v>
                </c:pt>
                <c:pt idx="5">
                  <c:v>587305.1912500001</c:v>
                </c:pt>
                <c:pt idx="6">
                  <c:v>587305.1912500001</c:v>
                </c:pt>
                <c:pt idx="7">
                  <c:v>587305.1912500001</c:v>
                </c:pt>
              </c:numCache>
            </c:numRef>
          </c:val>
          <c:smooth val="0"/>
        </c:ser>
        <c:axId val="15086332"/>
        <c:axId val="1559261"/>
      </c:lineChart>
      <c:catAx>
        <c:axId val="1508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59261"/>
        <c:crosses val="autoZero"/>
        <c:auto val="1"/>
        <c:lblOffset val="100"/>
        <c:tickLblSkip val="1"/>
        <c:noMultiLvlLbl val="0"/>
      </c:catAx>
      <c:valAx>
        <c:axId val="1559261"/>
        <c:scaling>
          <c:orientation val="minMax"/>
          <c:max val="1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5086332"/>
        <c:crossesAt val="1"/>
        <c:crossBetween val="between"/>
        <c:dispUnits/>
        <c:majorUnit val="3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9">
      <selection activeCell="N18" sqref="N1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2555</v>
      </c>
      <c r="B5" s="18">
        <v>2072.48</v>
      </c>
      <c r="C5" s="18">
        <v>56634.56</v>
      </c>
      <c r="D5" s="18">
        <v>81425.58</v>
      </c>
      <c r="E5" s="18">
        <v>73783.29</v>
      </c>
      <c r="F5" s="18">
        <v>112742.32</v>
      </c>
      <c r="G5" s="18">
        <v>294595.33</v>
      </c>
      <c r="H5" s="18">
        <v>74448.86</v>
      </c>
      <c r="I5" s="18">
        <v>22421.54</v>
      </c>
      <c r="J5" s="18">
        <v>15169.26</v>
      </c>
      <c r="K5" s="18">
        <v>3078.63</v>
      </c>
      <c r="L5" s="18">
        <v>1129.32</v>
      </c>
      <c r="M5" s="18">
        <v>213.32</v>
      </c>
      <c r="N5" s="13">
        <v>737714.49</v>
      </c>
      <c r="P5" s="24">
        <f>N39</f>
        <v>587305.1912500001</v>
      </c>
    </row>
    <row r="6" spans="1:16" ht="21">
      <c r="A6" s="10">
        <v>2556</v>
      </c>
      <c r="B6" s="19">
        <v>714.46</v>
      </c>
      <c r="C6" s="19">
        <v>1263.95</v>
      </c>
      <c r="D6" s="19">
        <v>1161.82</v>
      </c>
      <c r="E6" s="19">
        <v>2575.57</v>
      </c>
      <c r="F6" s="19">
        <v>79779.45</v>
      </c>
      <c r="G6" s="19">
        <v>120958.68</v>
      </c>
      <c r="H6" s="19">
        <v>52148.27</v>
      </c>
      <c r="I6" s="19">
        <v>8129.7</v>
      </c>
      <c r="J6" s="19">
        <v>1727.41</v>
      </c>
      <c r="K6" s="19">
        <v>278.29</v>
      </c>
      <c r="L6" s="19">
        <v>17.48</v>
      </c>
      <c r="M6" s="19">
        <v>0.29</v>
      </c>
      <c r="N6" s="14">
        <v>268755.37</v>
      </c>
      <c r="P6" s="24">
        <f aca="true" t="shared" si="0" ref="P6:P12">P5</f>
        <v>587305.1912500001</v>
      </c>
    </row>
    <row r="7" spans="1:16" ht="21">
      <c r="A7" s="10">
        <v>2557</v>
      </c>
      <c r="B7" s="19">
        <v>0</v>
      </c>
      <c r="C7" s="19">
        <v>10345.98</v>
      </c>
      <c r="D7" s="19">
        <v>9163.17</v>
      </c>
      <c r="E7" s="19">
        <v>58643.82</v>
      </c>
      <c r="F7" s="19">
        <v>122245.57</v>
      </c>
      <c r="G7" s="19">
        <v>428672.35</v>
      </c>
      <c r="H7" s="19">
        <v>39112.36</v>
      </c>
      <c r="I7" s="19">
        <v>13684.37</v>
      </c>
      <c r="J7" s="19">
        <v>1315.35</v>
      </c>
      <c r="K7" s="19">
        <v>8.15</v>
      </c>
      <c r="L7" s="19">
        <v>0</v>
      </c>
      <c r="M7" s="19">
        <v>0</v>
      </c>
      <c r="N7" s="14">
        <v>683191.13</v>
      </c>
      <c r="P7" s="24">
        <f t="shared" si="0"/>
        <v>587305.1912500001</v>
      </c>
    </row>
    <row r="8" spans="1:16" ht="21">
      <c r="A8" s="10">
        <v>2558</v>
      </c>
      <c r="B8" s="19">
        <v>431.11</v>
      </c>
      <c r="C8" s="19">
        <v>346.06</v>
      </c>
      <c r="D8" s="19">
        <v>84.48</v>
      </c>
      <c r="E8" s="19">
        <v>0</v>
      </c>
      <c r="F8" s="19">
        <v>16703.2</v>
      </c>
      <c r="G8" s="19">
        <v>36701.43</v>
      </c>
      <c r="H8" s="19">
        <v>16698.97</v>
      </c>
      <c r="I8" s="19">
        <v>3150.36</v>
      </c>
      <c r="J8" s="19">
        <v>1700.97</v>
      </c>
      <c r="K8" s="19">
        <v>74.63</v>
      </c>
      <c r="L8" s="19">
        <v>0</v>
      </c>
      <c r="M8" s="19">
        <v>0</v>
      </c>
      <c r="N8" s="14">
        <v>75891.21</v>
      </c>
      <c r="P8" s="24">
        <f t="shared" si="0"/>
        <v>587305.1912500001</v>
      </c>
    </row>
    <row r="9" spans="1:16" ht="21">
      <c r="A9" s="10">
        <v>2559</v>
      </c>
      <c r="B9" s="19">
        <v>0</v>
      </c>
      <c r="C9" s="19">
        <v>88.68</v>
      </c>
      <c r="D9" s="19">
        <v>1358.28</v>
      </c>
      <c r="E9" s="19">
        <v>27696.87</v>
      </c>
      <c r="F9" s="19">
        <v>208944.25</v>
      </c>
      <c r="G9" s="19">
        <v>317764.1</v>
      </c>
      <c r="H9" s="19">
        <v>103370.19</v>
      </c>
      <c r="I9" s="19">
        <v>18095.23</v>
      </c>
      <c r="J9" s="19">
        <v>806.79</v>
      </c>
      <c r="K9" s="19">
        <v>570.7</v>
      </c>
      <c r="L9" s="19">
        <v>17.25</v>
      </c>
      <c r="M9" s="19">
        <v>0</v>
      </c>
      <c r="N9" s="14">
        <v>678712.34</v>
      </c>
      <c r="P9" s="24">
        <f t="shared" si="0"/>
        <v>587305.1912500001</v>
      </c>
    </row>
    <row r="10" spans="1:16" ht="21">
      <c r="A10" s="10">
        <v>2560</v>
      </c>
      <c r="B10" s="19">
        <v>753</v>
      </c>
      <c r="C10" s="19">
        <v>10851</v>
      </c>
      <c r="D10" s="19">
        <v>17975</v>
      </c>
      <c r="E10" s="19">
        <v>307043</v>
      </c>
      <c r="F10" s="19">
        <v>150817</v>
      </c>
      <c r="G10" s="19">
        <v>383837</v>
      </c>
      <c r="H10" s="19">
        <v>394184</v>
      </c>
      <c r="I10" s="19">
        <v>16322</v>
      </c>
      <c r="J10" s="19">
        <v>3319</v>
      </c>
      <c r="K10" s="19">
        <v>1957</v>
      </c>
      <c r="L10" s="19">
        <v>223</v>
      </c>
      <c r="M10" s="19">
        <v>740</v>
      </c>
      <c r="N10" s="14">
        <f>SUM(B10:M10)</f>
        <v>1288021</v>
      </c>
      <c r="P10" s="24">
        <f t="shared" si="0"/>
        <v>587305.1912500001</v>
      </c>
    </row>
    <row r="11" spans="1:16" ht="21">
      <c r="A11" s="10">
        <v>2561</v>
      </c>
      <c r="B11" s="19">
        <v>5483</v>
      </c>
      <c r="C11" s="19">
        <v>11330</v>
      </c>
      <c r="D11" s="19">
        <v>8927</v>
      </c>
      <c r="E11" s="19">
        <v>100939</v>
      </c>
      <c r="F11" s="19">
        <v>157731</v>
      </c>
      <c r="G11" s="19">
        <v>142905</v>
      </c>
      <c r="H11" s="19">
        <v>50362</v>
      </c>
      <c r="I11" s="19">
        <v>8786</v>
      </c>
      <c r="J11" s="19">
        <v>1267</v>
      </c>
      <c r="K11" s="19">
        <v>965</v>
      </c>
      <c r="L11" s="19">
        <v>103</v>
      </c>
      <c r="M11" s="19">
        <v>45</v>
      </c>
      <c r="N11" s="14">
        <f>SUM(B11:M11)</f>
        <v>488843</v>
      </c>
      <c r="P11" s="24">
        <f t="shared" si="0"/>
        <v>587305.1912500001</v>
      </c>
    </row>
    <row r="12" spans="1:16" ht="21">
      <c r="A12" s="10">
        <v>2562</v>
      </c>
      <c r="B12" s="19">
        <v>57</v>
      </c>
      <c r="C12" s="19">
        <v>24</v>
      </c>
      <c r="D12" s="19">
        <v>49</v>
      </c>
      <c r="E12" s="19">
        <v>20</v>
      </c>
      <c r="F12" s="19">
        <v>220703</v>
      </c>
      <c r="G12" s="19">
        <v>243490</v>
      </c>
      <c r="H12" s="19">
        <v>7883</v>
      </c>
      <c r="I12" s="19">
        <v>1766</v>
      </c>
      <c r="J12" s="19">
        <v>3163</v>
      </c>
      <c r="K12" s="19">
        <v>80</v>
      </c>
      <c r="L12" s="19">
        <v>54</v>
      </c>
      <c r="M12" s="19">
        <v>24</v>
      </c>
      <c r="N12" s="14">
        <f>SUM(B12:M12)</f>
        <v>477313</v>
      </c>
      <c r="P12" s="24">
        <f t="shared" si="0"/>
        <v>587305.1912500001</v>
      </c>
    </row>
    <row r="13" spans="1:16" ht="21">
      <c r="A13" s="27">
        <v>2563</v>
      </c>
      <c r="B13" s="28">
        <v>2</v>
      </c>
      <c r="C13" s="28">
        <v>38</v>
      </c>
      <c r="D13" s="28">
        <v>7</v>
      </c>
      <c r="E13" s="28">
        <v>24</v>
      </c>
      <c r="F13" s="28">
        <v>274178</v>
      </c>
      <c r="G13" s="28">
        <v>47419</v>
      </c>
      <c r="H13" s="28">
        <v>14362</v>
      </c>
      <c r="I13" s="28">
        <v>723</v>
      </c>
      <c r="J13" s="28">
        <v>38</v>
      </c>
      <c r="K13" s="28">
        <v>60</v>
      </c>
      <c r="L13" s="28"/>
      <c r="M13" s="28"/>
      <c r="N13" s="29">
        <f>SUM(B13:M13)</f>
        <v>336851</v>
      </c>
      <c r="P13" s="24"/>
    </row>
    <row r="14" spans="1:16" ht="21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MAX(B5:B12)</f>
        <v>5483</v>
      </c>
      <c r="C38" s="22">
        <f aca="true" t="shared" si="1" ref="C38:M38">MAX(C5:C12)</f>
        <v>56634.56</v>
      </c>
      <c r="D38" s="22">
        <f t="shared" si="1"/>
        <v>81425.58</v>
      </c>
      <c r="E38" s="22">
        <f t="shared" si="1"/>
        <v>307043</v>
      </c>
      <c r="F38" s="22">
        <f t="shared" si="1"/>
        <v>220703</v>
      </c>
      <c r="G38" s="22">
        <f t="shared" si="1"/>
        <v>428672.35</v>
      </c>
      <c r="H38" s="22">
        <f t="shared" si="1"/>
        <v>394184</v>
      </c>
      <c r="I38" s="22">
        <f t="shared" si="1"/>
        <v>22421.54</v>
      </c>
      <c r="J38" s="22">
        <f t="shared" si="1"/>
        <v>15169.26</v>
      </c>
      <c r="K38" s="22">
        <f t="shared" si="1"/>
        <v>3078.63</v>
      </c>
      <c r="L38" s="22">
        <f t="shared" si="1"/>
        <v>1129.32</v>
      </c>
      <c r="M38" s="22">
        <f t="shared" si="1"/>
        <v>740</v>
      </c>
      <c r="N38" s="26">
        <f>MAX(N5:N12)</f>
        <v>1288021</v>
      </c>
    </row>
    <row r="39" spans="1:14" ht="21">
      <c r="A39" s="12" t="s">
        <v>14</v>
      </c>
      <c r="B39" s="22">
        <f>AVERAGE(B5:B12)</f>
        <v>1188.88125</v>
      </c>
      <c r="C39" s="22">
        <f aca="true" t="shared" si="2" ref="C39:M39">AVERAGE(C5:C12)</f>
        <v>11360.528749999998</v>
      </c>
      <c r="D39" s="22">
        <f t="shared" si="2"/>
        <v>15018.04125</v>
      </c>
      <c r="E39" s="22">
        <f t="shared" si="2"/>
        <v>71337.69375</v>
      </c>
      <c r="F39" s="22">
        <f t="shared" si="2"/>
        <v>133708.22375</v>
      </c>
      <c r="G39" s="22">
        <f t="shared" si="2"/>
        <v>246115.48625000002</v>
      </c>
      <c r="H39" s="22">
        <f t="shared" si="2"/>
        <v>92275.95625</v>
      </c>
      <c r="I39" s="22">
        <f t="shared" si="2"/>
        <v>11544.4</v>
      </c>
      <c r="J39" s="22">
        <f t="shared" si="2"/>
        <v>3558.5975000000003</v>
      </c>
      <c r="K39" s="22">
        <f t="shared" si="2"/>
        <v>876.5500000000001</v>
      </c>
      <c r="L39" s="22">
        <f t="shared" si="2"/>
        <v>193.00625</v>
      </c>
      <c r="M39" s="22">
        <f t="shared" si="2"/>
        <v>127.82625</v>
      </c>
      <c r="N39" s="17">
        <f>SUM(B39:M39)</f>
        <v>587305.1912500001</v>
      </c>
    </row>
    <row r="40" spans="1:14" ht="21">
      <c r="A40" s="12" t="s">
        <v>15</v>
      </c>
      <c r="B40" s="22">
        <f>MIN(B5:B12)</f>
        <v>0</v>
      </c>
      <c r="C40" s="22">
        <f aca="true" t="shared" si="3" ref="C40:M40">MIN(C5:C12)</f>
        <v>24</v>
      </c>
      <c r="D40" s="22">
        <f t="shared" si="3"/>
        <v>49</v>
      </c>
      <c r="E40" s="22">
        <f t="shared" si="3"/>
        <v>0</v>
      </c>
      <c r="F40" s="22">
        <f t="shared" si="3"/>
        <v>16703.2</v>
      </c>
      <c r="G40" s="22">
        <f t="shared" si="3"/>
        <v>36701.43</v>
      </c>
      <c r="H40" s="22">
        <f t="shared" si="3"/>
        <v>7883</v>
      </c>
      <c r="I40" s="22">
        <f t="shared" si="3"/>
        <v>1766</v>
      </c>
      <c r="J40" s="22">
        <f t="shared" si="3"/>
        <v>806.79</v>
      </c>
      <c r="K40" s="22">
        <f t="shared" si="3"/>
        <v>8.15</v>
      </c>
      <c r="L40" s="22">
        <f t="shared" si="3"/>
        <v>0</v>
      </c>
      <c r="M40" s="22">
        <f t="shared" si="3"/>
        <v>0</v>
      </c>
      <c r="N40" s="26">
        <f>MIN(N5:N12)</f>
        <v>75891.21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2021-02-18T07:00:28Z</dcterms:modified>
  <cp:category/>
  <cp:version/>
  <cp:contentType/>
  <cp:contentStatus/>
</cp:coreProperties>
</file>