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<sst xmlns="http://schemas.openxmlformats.org/spreadsheetml/2006/main" count="50" uniqueCount="25">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</sst>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วังชิ้น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Y.37'!$D$33:$O$33</c:f>
              <c:numCache/>
            </c:numRef>
          </c:xVal>
          <c:yVal>
            <c:numRef>
              <c:f>'Return Y.37'!$D$34:$O$34</c:f>
              <c:numCache/>
            </c:numRef>
          </c:yVal>
          <c:smooth val="0"/>
        </c:ser>
        <c:axId val="30567792"/>
        <c:axId val="6674673"/>
      </c:scatterChart>
      <c:valAx>
        <c:axId val="305677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74673"/>
        <c:crossesAt val="100"/>
        <c:crossBetween val="midCat"/>
        <c:dispUnits/>
        <c:majorUnit val="10"/>
      </c:valAx>
      <c:valAx>
        <c:axId val="667467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567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1092.110434782609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191288.1499588928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6">
        <v>2542</v>
      </c>
      <c r="B6" s="77">
        <v>1085.3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437.3650076982529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1290.8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1930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1289.4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1390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994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1101.9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1546.5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411.75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776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527.2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1099.95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2150.64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1021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893.65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1243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440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909.8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1072.55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757.3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1093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1536.4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558.4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1026.69</v>
      </c>
      <c r="E34" s="49">
        <f aca="true" t="shared" si="1" ref="E34:O34">ROUND((((-LN(-LN(1-1/E33)))+$B$83*$B$84)/$B$83),2)</f>
        <v>1243.61</v>
      </c>
      <c r="F34" s="51">
        <f t="shared" si="1"/>
        <v>1382.43</v>
      </c>
      <c r="G34" s="51">
        <f t="shared" si="1"/>
        <v>1485.2</v>
      </c>
      <c r="H34" s="51">
        <f t="shared" si="1"/>
        <v>1566.94</v>
      </c>
      <c r="I34" s="51">
        <f t="shared" si="1"/>
        <v>1788.78</v>
      </c>
      <c r="J34" s="51">
        <f t="shared" si="1"/>
        <v>2079.97</v>
      </c>
      <c r="K34" s="51">
        <f t="shared" si="1"/>
        <v>2172.35</v>
      </c>
      <c r="L34" s="51">
        <f t="shared" si="1"/>
        <v>2456.9</v>
      </c>
      <c r="M34" s="51">
        <f t="shared" si="1"/>
        <v>2739.35</v>
      </c>
      <c r="N34" s="51">
        <f t="shared" si="1"/>
        <v>3020.77</v>
      </c>
      <c r="O34" s="51">
        <f t="shared" si="1"/>
        <v>3392.05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2542</v>
      </c>
      <c r="J41" s="21">
        <v>1085.3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2543</v>
      </c>
      <c r="J42" s="21">
        <v>1290.8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2544</v>
      </c>
      <c r="J43" s="21">
        <v>1930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2545</v>
      </c>
      <c r="J44" s="21">
        <v>1289.4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2546</v>
      </c>
      <c r="J45" s="21">
        <v>1390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2547</v>
      </c>
      <c r="J46" s="21">
        <v>994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2548</v>
      </c>
      <c r="J47" s="21">
        <v>1101.9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2549</v>
      </c>
      <c r="J48" s="21">
        <v>1546.5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2550</v>
      </c>
      <c r="J49" s="21">
        <v>411.75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2551</v>
      </c>
      <c r="J50" s="21">
        <v>776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2552</v>
      </c>
      <c r="J51" s="21">
        <v>527.2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2553</v>
      </c>
      <c r="J52" s="21">
        <v>1099.95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>
        <v>2554</v>
      </c>
      <c r="J53" s="21">
        <v>2150.64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64">
        <v>2555</v>
      </c>
      <c r="J54" s="21">
        <v>1021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2556</v>
      </c>
      <c r="J55" s="21">
        <v>893.65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1243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4">
        <v>2558</v>
      </c>
      <c r="J57" s="21">
        <v>440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1">
        <v>909.8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1">
        <v>1072.55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4">
        <v>2561</v>
      </c>
      <c r="J60" s="21">
        <v>757.3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1">
        <v>1093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2563</v>
      </c>
      <c r="J62" s="21">
        <v>1536.4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22">
        <v>2564</v>
      </c>
      <c r="J63" s="74">
        <v>558.4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5"/>
      <c r="K64" s="70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1">
        <f>IF($A$79&gt;=6,VLOOKUP($F$78,$X$3:$AC$38,$A$79-4),VLOOKUP($A$78,$X$3:$AC$38,$A$79+1))</f>
        <v>0.528231</v>
      </c>
      <c r="C80" s="71"/>
      <c r="D80" s="71"/>
      <c r="E80" s="71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1">
        <f>IF($A$79&gt;=6,VLOOKUP($F$78,$Y$58:$AD$97,$A$79-4),VLOOKUP($A$78,$Y$58:$AD$97,$A$79+1))</f>
        <v>1.08115</v>
      </c>
      <c r="C81" s="71"/>
      <c r="D81" s="71"/>
      <c r="E81" s="71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2">
        <f>B81/V6</f>
        <v>0.002471962733575402</v>
      </c>
      <c r="C83" s="72"/>
      <c r="D83" s="72"/>
      <c r="E83" s="72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3">
        <f>V4-(B80/B83)</f>
        <v>878.4215337222049</v>
      </c>
      <c r="C84" s="72"/>
      <c r="D84" s="72"/>
      <c r="E84" s="72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2022-06-07T03:05:15Z</dcterms:modified>
  <cp:category/>
  <cp:version/>
  <cp:contentType/>
  <cp:contentStatus/>
</cp:coreProperties>
</file>