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10" windowHeight="7740" activeTab="1"/>
  </bookViews>
  <sheets>
    <sheet name="ตะกอน- Y.37" sheetId="1" r:id="rId1"/>
    <sheet name="กราฟY.37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<sst xmlns="http://schemas.openxmlformats.org/spreadsheetml/2006/main" count="23" uniqueCount="23">
  <si>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</si>
  <si>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</si>
  <si>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</si>
  <si>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</si>
  <si>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</si>
  <si>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</si>
  <si>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</si>
  <si>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</si>
  <si>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</si>
  <si>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</si>
  <si>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</si>
  <si>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</si>
  <si>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</si>
  <si>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</si>
  <si>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</si>
  <si>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</si>
  <si>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</si>
  <si>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</si>
  <si>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</si>
  <si>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</si>
  <si>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</si>
  <si>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แม่น้ำยม สถานี Y.37 บ้านวังชิ้น อ.วังชิ้น จ.แพร่</t>
  </si>
  <si>
    <t>พื้นที่รับน้ำ 10,305 ตร.กม.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</si>
</sst>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_(* #,##0_);_(* \(#,##0\);_(* &quot;-&quot;_);_(@_)"/>
    <numFmt numFmtId="193" formatCode="_(&quot;฿&quot;* #,##0.00_);_(&quot;฿&quot;* \(#,##0.00\);_(&quot;฿&quot;* &quot;-&quot;??_);_(@_)"/>
    <numFmt numFmtId="194" formatCode="_(&quot;฿&quot;* #,##0_);_(&quot;฿&quot;* \(#,##0\);_(&quot;฿&quot;* &quot;-&quot;_);_(@_)"/>
    <numFmt numFmtId="195" formatCode="#,##0.0"/>
    <numFmt numFmtId="196" formatCode="&quot;ใช่&quot;;&quot;ใช่&quot;;&quot;ไม่ใช่&quot;"/>
    <numFmt numFmtId="197" formatCode="&quot;จริง&quot;;&quot;จริง&quot;;&quot;เท็จ&quot;"/>
    <numFmt numFmtId="198" formatCode="&quot;เปิด&quot;;&quot;เปิด&quot;;&quot;ปิด&quot;"/>
    <numFmt numFmtId="199" formatCode="[$€-2]\ #,##0.00_);[Red]\([$€-2]\ #,##0.00\)"/>
  </numFmts>
  <fonts count="37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1"/>
    </font>
    <font>
      <u val="single"/>
      <sz val="14"/>
      <color indexed="12"/>
      <name val="Eucrosi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4"/>
      <color indexed="12"/>
      <name val="TH SarabunPSK"/>
      <family val="2"/>
    </font>
    <font>
      <sz val="13.5"/>
      <color indexed="12"/>
      <name val="TH SarabunPSK"/>
      <family val="0"/>
    </font>
    <font>
      <sz val="12"/>
      <color indexed="13"/>
      <name val="TH SarabunPSK"/>
      <family val="0"/>
    </font>
    <font>
      <sz val="11.75"/>
      <color indexed="10"/>
      <name val="TH SarabunPSK"/>
      <family val="0"/>
    </font>
    <font>
      <sz val="11.75"/>
      <color indexed="13"/>
      <name val="TH SarabunPSK"/>
      <family val="0"/>
    </font>
    <font>
      <sz val="11.75"/>
      <color indexed="12"/>
      <name val="TH SarabunPSK"/>
      <family val="0"/>
    </font>
    <font>
      <sz val="9.9"/>
      <color indexed="12"/>
      <name val="TH SarabunPSK"/>
      <family val="0"/>
    </font>
    <font>
      <sz val="14"/>
      <color indexed="10"/>
      <name val="TH SarabunPSK"/>
      <family val="2"/>
    </font>
    <font>
      <b/>
      <sz val="11.75"/>
      <color indexed="13"/>
      <name val="TH SarabunPSK"/>
      <family val="0"/>
    </font>
    <font>
      <sz val="12"/>
      <color indexed="12"/>
      <name val="TH SarabunPSK"/>
      <family val="0"/>
    </font>
    <font>
      <b/>
      <sz val="15"/>
      <color indexed="12"/>
      <name val="TH SarabunPSK"/>
      <family val="0"/>
    </font>
    <font>
      <sz val="14"/>
      <color rgb="FFFF0000"/>
      <name val="TH SarabunPSK"/>
      <family val="2"/>
    </font>
    <font>
      <sz val="14"/>
      <color rgb="FF0000FF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2" fontId="20" fillId="0" borderId="0" xfId="44" applyNumberFormat="1" applyFont="1" applyAlignment="1">
      <alignment horizontal="centerContinuous"/>
      <protection/>
    </xf>
    <xf numFmtId="2" fontId="21" fillId="0" borderId="0" xfId="44" applyNumberFormat="1" applyFont="1" applyAlignment="1">
      <alignment horizontal="centerContinuous"/>
      <protection/>
    </xf>
    <xf numFmtId="0" fontId="21" fillId="0" borderId="0" xfId="44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4" applyNumberFormat="1" applyFont="1">
      <alignment/>
      <protection/>
    </xf>
    <xf numFmtId="0" fontId="21" fillId="0" borderId="0" xfId="44" applyFont="1">
      <alignment/>
      <protection/>
    </xf>
    <xf numFmtId="2" fontId="21" fillId="18" borderId="10" xfId="44" applyNumberFormat="1" applyFont="1" applyFill="1" applyBorder="1" applyAlignment="1">
      <alignment horizontal="center"/>
      <protection/>
    </xf>
    <xf numFmtId="2" fontId="21" fillId="18" borderId="11" xfId="44" applyNumberFormat="1" applyFont="1" applyFill="1" applyBorder="1" applyAlignment="1">
      <alignment horizontal="center"/>
      <protection/>
    </xf>
    <xf numFmtId="1" fontId="21" fillId="18" borderId="12" xfId="44" applyNumberFormat="1" applyFont="1" applyFill="1" applyBorder="1" applyAlignment="1">
      <alignment horizontal="center"/>
      <protection/>
    </xf>
    <xf numFmtId="1" fontId="21" fillId="18" borderId="13" xfId="44" applyNumberFormat="1" applyFont="1" applyFill="1" applyBorder="1" applyAlignment="1">
      <alignment horizontal="center"/>
      <protection/>
    </xf>
    <xf numFmtId="1" fontId="21" fillId="18" borderId="14" xfId="44" applyNumberFormat="1" applyFont="1" applyFill="1" applyBorder="1" applyAlignment="1">
      <alignment horizontal="center"/>
      <protection/>
    </xf>
    <xf numFmtId="195" fontId="21" fillId="18" borderId="15" xfId="44" applyNumberFormat="1" applyFont="1" applyFill="1" applyBorder="1" applyAlignment="1">
      <alignment horizontal="right"/>
      <protection/>
    </xf>
    <xf numFmtId="195" fontId="21" fillId="18" borderId="16" xfId="44" applyNumberFormat="1" applyFont="1" applyFill="1" applyBorder="1" applyAlignment="1">
      <alignment horizontal="right"/>
      <protection/>
    </xf>
    <xf numFmtId="195" fontId="21" fillId="18" borderId="17" xfId="44" applyNumberFormat="1" applyFont="1" applyFill="1" applyBorder="1" applyAlignment="1">
      <alignment/>
      <protection/>
    </xf>
    <xf numFmtId="195" fontId="21" fillId="19" borderId="12" xfId="44" applyNumberFormat="1" applyFont="1" applyFill="1" applyBorder="1" applyAlignment="1">
      <alignment horizontal="right"/>
      <protection/>
    </xf>
    <xf numFmtId="195" fontId="21" fillId="19" borderId="13" xfId="44" applyNumberFormat="1" applyFont="1" applyFill="1" applyBorder="1" applyAlignment="1">
      <alignment horizontal="right"/>
      <protection/>
    </xf>
    <xf numFmtId="195" fontId="21" fillId="19" borderId="13" xfId="44" applyNumberFormat="1" applyFont="1" applyFill="1" applyBorder="1" applyAlignment="1" applyProtection="1">
      <alignment horizontal="right" vertical="center"/>
      <protection/>
    </xf>
    <xf numFmtId="195" fontId="21" fillId="19" borderId="14" xfId="44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195" fontId="21" fillId="0" borderId="0" xfId="0" applyNumberFormat="1" applyFont="1" applyAlignment="1">
      <alignment horizontal="center"/>
    </xf>
    <xf numFmtId="2" fontId="24" fillId="0" borderId="0" xfId="44" applyNumberFormat="1" applyFont="1">
      <alignment/>
      <protection/>
    </xf>
    <xf numFmtId="195" fontId="21" fillId="18" borderId="14" xfId="44" applyNumberFormat="1" applyFont="1" applyFill="1" applyBorder="1" applyAlignment="1">
      <alignment/>
      <protection/>
    </xf>
    <xf numFmtId="1" fontId="35" fillId="18" borderId="13" xfId="44" applyNumberFormat="1" applyFont="1" applyFill="1" applyBorder="1" applyAlignment="1">
      <alignment horizontal="center"/>
      <protection/>
    </xf>
    <xf numFmtId="195" fontId="35" fillId="19" borderId="13" xfId="44" applyNumberFormat="1" applyFont="1" applyFill="1" applyBorder="1" applyAlignment="1">
      <alignment horizontal="right"/>
      <protection/>
    </xf>
    <xf numFmtId="195" fontId="35" fillId="18" borderId="16" xfId="44" applyNumberFormat="1" applyFont="1" applyFill="1" applyBorder="1" applyAlignment="1">
      <alignment horizontal="right"/>
      <protection/>
    </xf>
    <xf numFmtId="1" fontId="36" fillId="18" borderId="13" xfId="44" applyNumberFormat="1" applyFont="1" applyFill="1" applyBorder="1" applyAlignment="1">
      <alignment horizontal="center"/>
      <protection/>
    </xf>
    <xf numFmtId="195" fontId="36" fillId="19" borderId="13" xfId="44" applyNumberFormat="1" applyFont="1" applyFill="1" applyBorder="1" applyAlignment="1">
      <alignment horizontal="right"/>
      <protection/>
    </xf>
    <xf numFmtId="195" fontId="36" fillId="18" borderId="16" xfId="44" applyNumberFormat="1" applyFont="1" applyFill="1" applyBorder="1" applyAlignment="1">
      <alignment horizontal="right"/>
      <protection/>
    </xf>
    <xf numFmtId="2" fontId="21" fillId="7" borderId="18" xfId="44" applyNumberFormat="1" applyFont="1" applyFill="1" applyBorder="1" applyAlignment="1">
      <alignment horizontal="center" vertical="center"/>
      <protection/>
    </xf>
    <xf numFmtId="2" fontId="21" fillId="7" borderId="19" xfId="44" applyNumberFormat="1" applyFont="1" applyFill="1" applyBorder="1" applyAlignment="1">
      <alignment horizontal="center" vertical="center"/>
      <protection/>
    </xf>
    <xf numFmtId="0" fontId="21" fillId="18" borderId="18" xfId="44" applyFont="1" applyFill="1" applyBorder="1" applyAlignment="1">
      <alignment horizontal="center" vertical="center"/>
      <protection/>
    </xf>
    <xf numFmtId="0" fontId="21" fillId="18" borderId="19" xfId="44" applyFont="1" applyFill="1" applyBorder="1" applyAlignment="1">
      <alignment horizontal="center" vertical="center"/>
      <protection/>
    </xf>
    <xf numFmtId="0" fontId="24" fillId="0" borderId="0" xfId="44" applyFont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แม่น้ำยม สถานี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Y.37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บ้านวังชิ้น อ.วังชิ้น จ.แพร่</a:t>
            </a:r>
          </a:p>
        </c:rich>
      </c:tx>
      <c:layout>
        <c:manualLayout>
          <c:xMode val="factor"/>
          <c:yMode val="factor"/>
          <c:x val="-0.0165"/>
          <c:y val="0.004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525"/>
          <c:y val="0.20175"/>
          <c:w val="0.851"/>
          <c:h val="0.6367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solidFill>
              <a:srgbClr val="843C0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75,891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Y.37'!$A$5:$A$20</c:f>
              <c:numCache>
                <c:ptCount val="16"/>
                <c:pt idx="0">
                  <c:v>2550</c:v>
                </c:pt>
                <c:pt idx="1">
                  <c:v>2551</c:v>
                </c:pt>
                <c:pt idx="2">
                  <c:v>2552</c:v>
                </c:pt>
                <c:pt idx="3">
                  <c:v>2553</c:v>
                </c:pt>
                <c:pt idx="4">
                  <c:v>2554</c:v>
                </c:pt>
                <c:pt idx="5">
                  <c:v>2555</c:v>
                </c:pt>
                <c:pt idx="6">
                  <c:v>2556</c:v>
                </c:pt>
                <c:pt idx="7">
                  <c:v>2557</c:v>
                </c:pt>
                <c:pt idx="8">
                  <c:v>2558</c:v>
                </c:pt>
                <c:pt idx="9">
                  <c:v>2559</c:v>
                </c:pt>
                <c:pt idx="10">
                  <c:v>2560</c:v>
                </c:pt>
                <c:pt idx="11">
                  <c:v>2561</c:v>
                </c:pt>
                <c:pt idx="12">
                  <c:v>2562</c:v>
                </c:pt>
                <c:pt idx="13">
                  <c:v>2563</c:v>
                </c:pt>
                <c:pt idx="14">
                  <c:v>2564</c:v>
                </c:pt>
                <c:pt idx="15">
                  <c:v>2565</c:v>
                </c:pt>
              </c:numCache>
            </c:numRef>
          </c:cat>
          <c:val>
            <c:numRef>
              <c:f>'ตะกอน- Y.37'!$N$5:$N$20</c:f>
              <c:numCache>
                <c:ptCount val="16"/>
                <c:pt idx="0">
                  <c:v>737714.49</c:v>
                </c:pt>
                <c:pt idx="1">
                  <c:v>268755.37</c:v>
                </c:pt>
                <c:pt idx="2">
                  <c:v>683191.13</c:v>
                </c:pt>
                <c:pt idx="3">
                  <c:v>75891.21</c:v>
                </c:pt>
                <c:pt idx="4">
                  <c:v>678712.34</c:v>
                </c:pt>
                <c:pt idx="5">
                  <c:v>737714.49</c:v>
                </c:pt>
                <c:pt idx="6">
                  <c:v>268755.3699999999</c:v>
                </c:pt>
                <c:pt idx="7">
                  <c:v>683191.12</c:v>
                </c:pt>
                <c:pt idx="8">
                  <c:v>75891.21</c:v>
                </c:pt>
                <c:pt idx="9">
                  <c:v>678712.3399999999</c:v>
                </c:pt>
                <c:pt idx="10">
                  <c:v>1288019.49</c:v>
                </c:pt>
                <c:pt idx="11">
                  <c:v>488840.63999999996</c:v>
                </c:pt>
                <c:pt idx="12">
                  <c:v>346292.14</c:v>
                </c:pt>
                <c:pt idx="13">
                  <c:v>395226.0400000001</c:v>
                </c:pt>
                <c:pt idx="14">
                  <c:v>1450.6240320000002</c:v>
                </c:pt>
                <c:pt idx="15">
                  <c:v>711296.829582966</c:v>
                </c:pt>
              </c:numCache>
            </c:numRef>
          </c:val>
        </c:ser>
        <c:gapWidth val="50"/>
        <c:axId val="569133"/>
        <c:axId val="5122198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ปริมาณตะกอนเฉลี่ย 608,415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Y.37'!$A$5:$A$18</c:f>
              <c:numCache>
                <c:ptCount val="14"/>
                <c:pt idx="0">
                  <c:v>2550</c:v>
                </c:pt>
                <c:pt idx="1">
                  <c:v>2551</c:v>
                </c:pt>
                <c:pt idx="2">
                  <c:v>2552</c:v>
                </c:pt>
                <c:pt idx="3">
                  <c:v>2553</c:v>
                </c:pt>
                <c:pt idx="4">
                  <c:v>2554</c:v>
                </c:pt>
                <c:pt idx="5">
                  <c:v>2555</c:v>
                </c:pt>
                <c:pt idx="6">
                  <c:v>2556</c:v>
                </c:pt>
                <c:pt idx="7">
                  <c:v>2557</c:v>
                </c:pt>
                <c:pt idx="8">
                  <c:v>2558</c:v>
                </c:pt>
                <c:pt idx="9">
                  <c:v>2559</c:v>
                </c:pt>
                <c:pt idx="10">
                  <c:v>2560</c:v>
                </c:pt>
                <c:pt idx="11">
                  <c:v>2561</c:v>
                </c:pt>
                <c:pt idx="12">
                  <c:v>2562</c:v>
                </c:pt>
                <c:pt idx="13">
                  <c:v>2563</c:v>
                </c:pt>
              </c:numCache>
            </c:numRef>
          </c:cat>
          <c:val>
            <c:numRef>
              <c:f>'ตะกอน- Y.37'!$P$5:$P$19</c:f>
              <c:numCache>
                <c:ptCount val="15"/>
                <c:pt idx="0">
                  <c:v>608415.2596021334</c:v>
                </c:pt>
                <c:pt idx="1">
                  <c:v>608415.2596021334</c:v>
                </c:pt>
                <c:pt idx="2">
                  <c:v>608415.2596021334</c:v>
                </c:pt>
                <c:pt idx="3">
                  <c:v>608415.2596021334</c:v>
                </c:pt>
                <c:pt idx="4">
                  <c:v>608415.2596021334</c:v>
                </c:pt>
                <c:pt idx="5">
                  <c:v>608415.2596021334</c:v>
                </c:pt>
                <c:pt idx="6">
                  <c:v>608415.2596021334</c:v>
                </c:pt>
                <c:pt idx="7">
                  <c:v>608415.2596021334</c:v>
                </c:pt>
                <c:pt idx="8">
                  <c:v>608415.2596021334</c:v>
                </c:pt>
                <c:pt idx="9">
                  <c:v>608415.2596021334</c:v>
                </c:pt>
                <c:pt idx="10">
                  <c:v>608415.2596021334</c:v>
                </c:pt>
                <c:pt idx="11">
                  <c:v>608415.2596021334</c:v>
                </c:pt>
                <c:pt idx="12">
                  <c:v>608415.2596021334</c:v>
                </c:pt>
                <c:pt idx="13">
                  <c:v>608415.2596021334</c:v>
                </c:pt>
                <c:pt idx="14">
                  <c:v>608415.2596021334</c:v>
                </c:pt>
              </c:numCache>
            </c:numRef>
          </c:val>
          <c:smooth val="0"/>
        </c:ser>
        <c:axId val="569133"/>
        <c:axId val="5122198"/>
      </c:lineChart>
      <c:catAx>
        <c:axId val="5691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FF"/>
                </a:solidFill>
              </a:defRPr>
            </a:pPr>
          </a:p>
        </c:txPr>
        <c:crossAx val="5122198"/>
        <c:crosses val="autoZero"/>
        <c:auto val="1"/>
        <c:lblOffset val="100"/>
        <c:tickLblSkip val="1"/>
        <c:noMultiLvlLbl val="0"/>
      </c:catAx>
      <c:valAx>
        <c:axId val="5122198"/>
        <c:scaling>
          <c:orientation val="minMax"/>
          <c:max val="15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  <c:crossAx val="569133"/>
        <c:crossesAt val="1"/>
        <c:crossBetween val="between"/>
        <c:dispUnits/>
        <c:majorUnit val="300000"/>
        <c:minorUnit val="10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7925"/>
          <c:y val="0.9275"/>
          <c:w val="0.30625"/>
          <c:h val="0.0587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9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3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24"/>
  <sheetViews>
    <sheetView zoomScale="85" zoomScaleNormal="85" zoomScalePageLayoutView="0" workbookViewId="0" topLeftCell="A11">
      <selection activeCell="B20" sqref="B20:M20"/>
    </sheetView>
  </sheetViews>
  <sheetFormatPr defaultColWidth="9.140625" defaultRowHeight="12.75"/>
  <cols>
    <col min="1" max="1" width="9.140625" style="4" customWidth="1"/>
    <col min="2" max="5" width="10.28125" style="4" customWidth="1"/>
    <col min="6" max="6" width="10.8515625" style="4" customWidth="1"/>
    <col min="7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1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3" t="s">
        <v>22</v>
      </c>
      <c r="M2" s="33"/>
      <c r="N2" s="33"/>
    </row>
    <row r="3" spans="1:16" ht="21">
      <c r="A3" s="31" t="s">
        <v>1</v>
      </c>
      <c r="B3" s="29" t="s">
        <v>2</v>
      </c>
      <c r="C3" s="29" t="s">
        <v>3</v>
      </c>
      <c r="D3" s="29" t="s">
        <v>4</v>
      </c>
      <c r="E3" s="29" t="s">
        <v>5</v>
      </c>
      <c r="F3" s="29" t="s">
        <v>6</v>
      </c>
      <c r="G3" s="29" t="s">
        <v>7</v>
      </c>
      <c r="H3" s="29" t="s">
        <v>8</v>
      </c>
      <c r="I3" s="29" t="s">
        <v>9</v>
      </c>
      <c r="J3" s="29" t="s">
        <v>10</v>
      </c>
      <c r="K3" s="29" t="s">
        <v>11</v>
      </c>
      <c r="L3" s="29" t="s">
        <v>12</v>
      </c>
      <c r="M3" s="29" t="s">
        <v>13</v>
      </c>
      <c r="N3" s="7" t="s">
        <v>17</v>
      </c>
      <c r="P3" s="19" t="s">
        <v>19</v>
      </c>
    </row>
    <row r="4" spans="1:16" ht="21">
      <c r="A4" s="32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8" t="s">
        <v>18</v>
      </c>
      <c r="P4" s="19" t="s">
        <v>20</v>
      </c>
    </row>
    <row r="5" spans="1:16" ht="21">
      <c r="A5" s="9">
        <v>2550</v>
      </c>
      <c r="B5" s="15">
        <v>415.41</v>
      </c>
      <c r="C5" s="15">
        <v>40444.33</v>
      </c>
      <c r="D5" s="15">
        <v>12418.06</v>
      </c>
      <c r="E5" s="15">
        <v>9985.23</v>
      </c>
      <c r="F5" s="15">
        <v>72636.01</v>
      </c>
      <c r="G5" s="15">
        <v>142235.59</v>
      </c>
      <c r="H5" s="15">
        <v>87484.68</v>
      </c>
      <c r="I5" s="15">
        <v>8130.7</v>
      </c>
      <c r="J5" s="15">
        <v>1549.97</v>
      </c>
      <c r="K5" s="15">
        <v>643.33</v>
      </c>
      <c r="L5" s="15">
        <v>170.08</v>
      </c>
      <c r="M5" s="15">
        <v>220.39</v>
      </c>
      <c r="N5" s="12">
        <v>737714.49</v>
      </c>
      <c r="P5" s="20">
        <f>N23</f>
        <v>608415.2596021334</v>
      </c>
    </row>
    <row r="6" spans="1:16" ht="21">
      <c r="A6" s="10">
        <v>2551</v>
      </c>
      <c r="B6" s="16">
        <v>666.46</v>
      </c>
      <c r="C6" s="16">
        <v>1422.49</v>
      </c>
      <c r="D6" s="16">
        <v>2083.86</v>
      </c>
      <c r="E6" s="16">
        <v>41463.05</v>
      </c>
      <c r="F6" s="16">
        <v>128354.42</v>
      </c>
      <c r="G6" s="16">
        <v>168674.43</v>
      </c>
      <c r="H6" s="16">
        <v>45884.58</v>
      </c>
      <c r="I6" s="16">
        <v>36161.92</v>
      </c>
      <c r="J6" s="16">
        <v>1721.65</v>
      </c>
      <c r="K6" s="16">
        <v>733.15</v>
      </c>
      <c r="L6" s="16">
        <v>437.4</v>
      </c>
      <c r="M6" s="16">
        <v>202.91</v>
      </c>
      <c r="N6" s="13">
        <v>268755.37</v>
      </c>
      <c r="P6" s="20">
        <f aca="true" t="shared" si="0" ref="P6:P19">P5</f>
        <v>608415.2596021334</v>
      </c>
    </row>
    <row r="7" spans="1:16" ht="21">
      <c r="A7" s="10">
        <v>2552</v>
      </c>
      <c r="B7" s="16">
        <v>201.57</v>
      </c>
      <c r="C7" s="16">
        <v>781.16</v>
      </c>
      <c r="D7" s="16">
        <v>2488.12</v>
      </c>
      <c r="E7" s="16">
        <v>2407.23</v>
      </c>
      <c r="F7" s="16">
        <v>2612.41</v>
      </c>
      <c r="G7" s="16">
        <v>4887.95</v>
      </c>
      <c r="H7" s="16">
        <v>2907.34</v>
      </c>
      <c r="I7" s="16">
        <v>1081.13</v>
      </c>
      <c r="J7" s="16">
        <v>221.1</v>
      </c>
      <c r="K7" s="16">
        <v>107.68</v>
      </c>
      <c r="L7" s="16">
        <v>90.05</v>
      </c>
      <c r="M7" s="16">
        <v>68.58</v>
      </c>
      <c r="N7" s="13">
        <v>683191.13</v>
      </c>
      <c r="P7" s="20">
        <f t="shared" si="0"/>
        <v>608415.2596021334</v>
      </c>
    </row>
    <row r="8" spans="1:16" ht="21">
      <c r="A8" s="10">
        <v>2553</v>
      </c>
      <c r="B8" s="16">
        <v>17.92</v>
      </c>
      <c r="C8" s="16">
        <v>657.46</v>
      </c>
      <c r="D8" s="16">
        <v>57.57</v>
      </c>
      <c r="E8" s="16">
        <v>3476.89</v>
      </c>
      <c r="F8" s="16">
        <v>278662.42</v>
      </c>
      <c r="G8" s="16">
        <v>266955.55</v>
      </c>
      <c r="H8" s="16">
        <v>29309.15</v>
      </c>
      <c r="I8" s="16">
        <v>5654.52</v>
      </c>
      <c r="J8" s="16">
        <v>1357.12</v>
      </c>
      <c r="K8" s="16">
        <v>252.87</v>
      </c>
      <c r="L8" s="16">
        <v>169</v>
      </c>
      <c r="M8" s="16">
        <v>381.23</v>
      </c>
      <c r="N8" s="13">
        <v>75891.21</v>
      </c>
      <c r="P8" s="20">
        <f t="shared" si="0"/>
        <v>608415.2596021334</v>
      </c>
    </row>
    <row r="9" spans="1:16" ht="21">
      <c r="A9" s="10">
        <v>2554</v>
      </c>
      <c r="B9" s="16">
        <v>5967.48</v>
      </c>
      <c r="C9" s="16">
        <v>160556.35</v>
      </c>
      <c r="D9" s="16">
        <v>258146.81</v>
      </c>
      <c r="E9" s="16">
        <v>227736.28</v>
      </c>
      <c r="F9" s="16">
        <v>1350746.45</v>
      </c>
      <c r="G9" s="16">
        <v>458720.32</v>
      </c>
      <c r="H9" s="16">
        <v>266740.52</v>
      </c>
      <c r="I9" s="16">
        <v>19084.29</v>
      </c>
      <c r="J9" s="16">
        <v>3790.02</v>
      </c>
      <c r="K9" s="16">
        <v>781.31</v>
      </c>
      <c r="L9" s="16">
        <v>420.93</v>
      </c>
      <c r="M9" s="16">
        <v>498.55</v>
      </c>
      <c r="N9" s="13">
        <v>678712.34</v>
      </c>
      <c r="P9" s="20">
        <f t="shared" si="0"/>
        <v>608415.2596021334</v>
      </c>
    </row>
    <row r="10" spans="1:16" ht="21">
      <c r="A10" s="10">
        <v>2555</v>
      </c>
      <c r="B10" s="16">
        <v>2072.48</v>
      </c>
      <c r="C10" s="16">
        <v>56634.56</v>
      </c>
      <c r="D10" s="16">
        <v>81425.58</v>
      </c>
      <c r="E10" s="16">
        <v>73783.29</v>
      </c>
      <c r="F10" s="16">
        <v>112742.32</v>
      </c>
      <c r="G10" s="16">
        <v>294595.33</v>
      </c>
      <c r="H10" s="16">
        <v>74448.86</v>
      </c>
      <c r="I10" s="16">
        <v>22421.54</v>
      </c>
      <c r="J10" s="16">
        <v>15169.26</v>
      </c>
      <c r="K10" s="16">
        <v>3078.63</v>
      </c>
      <c r="L10" s="16">
        <v>1129.32</v>
      </c>
      <c r="M10" s="16">
        <v>213.32</v>
      </c>
      <c r="N10" s="13">
        <f aca="true" t="shared" si="1" ref="N10:N20">SUM(B10:M10)</f>
        <v>737714.49</v>
      </c>
      <c r="P10" s="20">
        <f t="shared" si="0"/>
        <v>608415.2596021334</v>
      </c>
    </row>
    <row r="11" spans="1:16" ht="21">
      <c r="A11" s="10">
        <v>2556</v>
      </c>
      <c r="B11" s="16">
        <v>714.46</v>
      </c>
      <c r="C11" s="16">
        <v>1263.95</v>
      </c>
      <c r="D11" s="16">
        <v>1161.82</v>
      </c>
      <c r="E11" s="16">
        <v>2575.57</v>
      </c>
      <c r="F11" s="16">
        <v>79779.45</v>
      </c>
      <c r="G11" s="16">
        <v>120958.68</v>
      </c>
      <c r="H11" s="16">
        <v>52148.27</v>
      </c>
      <c r="I11" s="16">
        <v>8129.7</v>
      </c>
      <c r="J11" s="16">
        <v>1727.41</v>
      </c>
      <c r="K11" s="16">
        <v>278.29</v>
      </c>
      <c r="L11" s="16">
        <v>17.48</v>
      </c>
      <c r="M11" s="16">
        <v>0.29</v>
      </c>
      <c r="N11" s="13">
        <f t="shared" si="1"/>
        <v>268755.3699999999</v>
      </c>
      <c r="P11" s="20">
        <f t="shared" si="0"/>
        <v>608415.2596021334</v>
      </c>
    </row>
    <row r="12" spans="1:16" ht="21">
      <c r="A12" s="10">
        <v>2557</v>
      </c>
      <c r="B12" s="16">
        <v>0</v>
      </c>
      <c r="C12" s="16">
        <v>10345.98</v>
      </c>
      <c r="D12" s="16">
        <v>9163.17</v>
      </c>
      <c r="E12" s="16">
        <v>58643.82</v>
      </c>
      <c r="F12" s="16">
        <v>122245.57</v>
      </c>
      <c r="G12" s="16">
        <v>428672.35</v>
      </c>
      <c r="H12" s="16">
        <v>39112.36</v>
      </c>
      <c r="I12" s="16">
        <v>13684.37</v>
      </c>
      <c r="J12" s="16">
        <v>1315.35</v>
      </c>
      <c r="K12" s="16">
        <v>8.15</v>
      </c>
      <c r="L12" s="16">
        <v>0</v>
      </c>
      <c r="M12" s="16">
        <v>0</v>
      </c>
      <c r="N12" s="13">
        <f t="shared" si="1"/>
        <v>683191.12</v>
      </c>
      <c r="P12" s="20">
        <f t="shared" si="0"/>
        <v>608415.2596021334</v>
      </c>
    </row>
    <row r="13" spans="1:16" ht="21">
      <c r="A13" s="10">
        <v>2558</v>
      </c>
      <c r="B13" s="16">
        <v>431.11</v>
      </c>
      <c r="C13" s="16">
        <v>346.06</v>
      </c>
      <c r="D13" s="16">
        <v>84.48</v>
      </c>
      <c r="E13" s="16">
        <v>0</v>
      </c>
      <c r="F13" s="16">
        <v>16703.2</v>
      </c>
      <c r="G13" s="16">
        <v>36701.43</v>
      </c>
      <c r="H13" s="16">
        <v>16698.97</v>
      </c>
      <c r="I13" s="16">
        <v>3150.36</v>
      </c>
      <c r="J13" s="16">
        <v>1700.97</v>
      </c>
      <c r="K13" s="16">
        <v>74.63</v>
      </c>
      <c r="L13" s="16">
        <v>0</v>
      </c>
      <c r="M13" s="16">
        <v>0</v>
      </c>
      <c r="N13" s="13">
        <f t="shared" si="1"/>
        <v>75891.21</v>
      </c>
      <c r="P13" s="20">
        <f t="shared" si="0"/>
        <v>608415.2596021334</v>
      </c>
    </row>
    <row r="14" spans="1:16" ht="21">
      <c r="A14" s="10">
        <v>2559</v>
      </c>
      <c r="B14" s="16">
        <v>0</v>
      </c>
      <c r="C14" s="16">
        <v>88.68</v>
      </c>
      <c r="D14" s="16">
        <v>1358.28</v>
      </c>
      <c r="E14" s="16">
        <v>27696.87</v>
      </c>
      <c r="F14" s="16">
        <v>208944.25</v>
      </c>
      <c r="G14" s="16">
        <v>317764.1</v>
      </c>
      <c r="H14" s="16">
        <v>103370.19</v>
      </c>
      <c r="I14" s="16">
        <v>18095.23</v>
      </c>
      <c r="J14" s="16">
        <v>806.79</v>
      </c>
      <c r="K14" s="16">
        <v>570.7</v>
      </c>
      <c r="L14" s="16">
        <v>17.25</v>
      </c>
      <c r="M14" s="16">
        <v>0</v>
      </c>
      <c r="N14" s="13">
        <f t="shared" si="1"/>
        <v>678712.3399999999</v>
      </c>
      <c r="P14" s="20">
        <f t="shared" si="0"/>
        <v>608415.2596021334</v>
      </c>
    </row>
    <row r="15" spans="1:16" ht="21">
      <c r="A15" s="10">
        <v>2560</v>
      </c>
      <c r="B15" s="16">
        <v>752.86</v>
      </c>
      <c r="C15" s="16">
        <v>10850.67</v>
      </c>
      <c r="D15" s="16">
        <v>17974.89</v>
      </c>
      <c r="E15" s="16">
        <v>307042.51</v>
      </c>
      <c r="F15" s="16">
        <v>150816.83</v>
      </c>
      <c r="G15" s="16">
        <v>383836.72</v>
      </c>
      <c r="H15" s="16">
        <v>394183.94</v>
      </c>
      <c r="I15" s="16">
        <v>16321.7</v>
      </c>
      <c r="J15" s="16">
        <v>3318.99</v>
      </c>
      <c r="K15" s="16">
        <v>1957.4</v>
      </c>
      <c r="L15" s="16">
        <v>222.62</v>
      </c>
      <c r="M15" s="16">
        <v>740.36</v>
      </c>
      <c r="N15" s="13">
        <f t="shared" si="1"/>
        <v>1288019.49</v>
      </c>
      <c r="P15" s="20">
        <f t="shared" si="0"/>
        <v>608415.2596021334</v>
      </c>
    </row>
    <row r="16" spans="1:16" ht="21">
      <c r="A16" s="10">
        <v>2561</v>
      </c>
      <c r="B16" s="17">
        <v>5482.73</v>
      </c>
      <c r="C16" s="17">
        <v>11329.7</v>
      </c>
      <c r="D16" s="17">
        <v>8926.57</v>
      </c>
      <c r="E16" s="17">
        <v>100938.57</v>
      </c>
      <c r="F16" s="17">
        <v>157730.61</v>
      </c>
      <c r="G16" s="17">
        <v>142905.17</v>
      </c>
      <c r="H16" s="17">
        <v>50361.87</v>
      </c>
      <c r="I16" s="17">
        <v>8785.91</v>
      </c>
      <c r="J16" s="17">
        <v>1267.42</v>
      </c>
      <c r="K16" s="17">
        <v>964.77</v>
      </c>
      <c r="L16" s="17">
        <v>102.51</v>
      </c>
      <c r="M16" s="17">
        <v>44.81</v>
      </c>
      <c r="N16" s="13">
        <f t="shared" si="1"/>
        <v>488840.63999999996</v>
      </c>
      <c r="P16" s="20">
        <f t="shared" si="0"/>
        <v>608415.2596021334</v>
      </c>
    </row>
    <row r="17" spans="1:16" ht="21">
      <c r="A17" s="10">
        <v>2562</v>
      </c>
      <c r="B17" s="16">
        <v>52.28</v>
      </c>
      <c r="C17" s="16">
        <v>7.64</v>
      </c>
      <c r="D17" s="16">
        <v>43.83</v>
      </c>
      <c r="E17" s="16">
        <v>5.81</v>
      </c>
      <c r="F17" s="16">
        <v>169705.24</v>
      </c>
      <c r="G17" s="16">
        <v>174604.79</v>
      </c>
      <c r="H17" s="16">
        <v>1575.73</v>
      </c>
      <c r="I17" s="16">
        <v>53.07</v>
      </c>
      <c r="J17" s="16">
        <v>48.71</v>
      </c>
      <c r="K17" s="16">
        <v>103.65</v>
      </c>
      <c r="L17" s="16">
        <v>63.63</v>
      </c>
      <c r="M17" s="16">
        <v>27.76</v>
      </c>
      <c r="N17" s="13">
        <f t="shared" si="1"/>
        <v>346292.14</v>
      </c>
      <c r="P17" s="20">
        <f t="shared" si="0"/>
        <v>608415.2596021334</v>
      </c>
    </row>
    <row r="18" spans="1:16" ht="21">
      <c r="A18" s="10">
        <v>2563</v>
      </c>
      <c r="B18" s="16">
        <v>1.6</v>
      </c>
      <c r="C18" s="16">
        <v>20.95</v>
      </c>
      <c r="D18" s="16">
        <v>108.78</v>
      </c>
      <c r="E18" s="16">
        <v>1568.17</v>
      </c>
      <c r="F18" s="16">
        <v>310179.77</v>
      </c>
      <c r="G18" s="16">
        <v>59104.4</v>
      </c>
      <c r="H18" s="16">
        <v>20971.14</v>
      </c>
      <c r="I18" s="16">
        <v>2977.48</v>
      </c>
      <c r="J18" s="16">
        <v>262.01</v>
      </c>
      <c r="K18" s="16">
        <v>19.96</v>
      </c>
      <c r="L18" s="16">
        <v>9.13</v>
      </c>
      <c r="M18" s="16">
        <v>2.65</v>
      </c>
      <c r="N18" s="13">
        <f t="shared" si="1"/>
        <v>395226.0400000001</v>
      </c>
      <c r="P18" s="20">
        <f t="shared" si="0"/>
        <v>608415.2596021334</v>
      </c>
    </row>
    <row r="19" spans="1:16" ht="21">
      <c r="A19" s="26">
        <v>2564</v>
      </c>
      <c r="B19" s="27">
        <v>2.4222240000000013</v>
      </c>
      <c r="C19" s="27">
        <v>13.87368</v>
      </c>
      <c r="D19" s="27">
        <v>64.73779200000001</v>
      </c>
      <c r="E19" s="27">
        <v>85.602528</v>
      </c>
      <c r="F19" s="27">
        <v>238.7664</v>
      </c>
      <c r="G19" s="27">
        <v>419.90659200000016</v>
      </c>
      <c r="H19" s="27">
        <v>444.40876799999995</v>
      </c>
      <c r="I19" s="27">
        <v>129.10751999999994</v>
      </c>
      <c r="J19" s="27">
        <v>20.341151999999997</v>
      </c>
      <c r="K19" s="27">
        <v>20.003328000000028</v>
      </c>
      <c r="L19" s="27">
        <v>5.583168000000003</v>
      </c>
      <c r="M19" s="27">
        <v>5.870880000000004</v>
      </c>
      <c r="N19" s="28">
        <f t="shared" si="1"/>
        <v>1450.6240320000002</v>
      </c>
      <c r="P19" s="20">
        <f t="shared" si="0"/>
        <v>608415.2596021334</v>
      </c>
    </row>
    <row r="20" spans="1:16" ht="21">
      <c r="A20" s="23">
        <v>2565</v>
      </c>
      <c r="B20" s="24">
        <v>2115.399445916167</v>
      </c>
      <c r="C20" s="24">
        <v>36243.913640448685</v>
      </c>
      <c r="D20" s="24">
        <v>2880.8132506823626</v>
      </c>
      <c r="E20" s="24">
        <v>59789.11154315062</v>
      </c>
      <c r="F20" s="24">
        <v>218100.00789101704</v>
      </c>
      <c r="G20" s="24">
        <v>216438.28056809717</v>
      </c>
      <c r="H20" s="24">
        <v>168448.71544636504</v>
      </c>
      <c r="I20" s="24">
        <v>5179.683006420504</v>
      </c>
      <c r="J20" s="24">
        <v>1471.340695606131</v>
      </c>
      <c r="K20" s="24">
        <v>399.0165633019508</v>
      </c>
      <c r="L20" s="24">
        <v>110.27405903664837</v>
      </c>
      <c r="M20" s="24">
        <v>120.27347292379692</v>
      </c>
      <c r="N20" s="25">
        <f t="shared" si="1"/>
        <v>711296.829582966</v>
      </c>
      <c r="P20" s="20"/>
    </row>
    <row r="21" spans="1:16" ht="21">
      <c r="A21" s="10">
        <v>2566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3"/>
      <c r="P21" s="20"/>
    </row>
    <row r="22" spans="1:14" ht="21">
      <c r="A22" s="11" t="s">
        <v>16</v>
      </c>
      <c r="B22" s="18">
        <f>MAX(B5:B19)</f>
        <v>5967.48</v>
      </c>
      <c r="C22" s="18">
        <f aca="true" t="shared" si="2" ref="C22:M22">MAX(C5:C19)</f>
        <v>160556.35</v>
      </c>
      <c r="D22" s="18">
        <f t="shared" si="2"/>
        <v>258146.81</v>
      </c>
      <c r="E22" s="18">
        <f t="shared" si="2"/>
        <v>307042.51</v>
      </c>
      <c r="F22" s="18">
        <f t="shared" si="2"/>
        <v>1350746.45</v>
      </c>
      <c r="G22" s="18">
        <f t="shared" si="2"/>
        <v>458720.32</v>
      </c>
      <c r="H22" s="18">
        <f t="shared" si="2"/>
        <v>394183.94</v>
      </c>
      <c r="I22" s="18">
        <f t="shared" si="2"/>
        <v>36161.92</v>
      </c>
      <c r="J22" s="18">
        <f t="shared" si="2"/>
        <v>15169.26</v>
      </c>
      <c r="K22" s="18">
        <f t="shared" si="2"/>
        <v>3078.63</v>
      </c>
      <c r="L22" s="18">
        <f t="shared" si="2"/>
        <v>1129.32</v>
      </c>
      <c r="M22" s="18">
        <f t="shared" si="2"/>
        <v>740.36</v>
      </c>
      <c r="N22" s="22">
        <f>MAX(N5:N18)</f>
        <v>1288019.49</v>
      </c>
    </row>
    <row r="23" spans="1:14" ht="21">
      <c r="A23" s="11" t="s">
        <v>14</v>
      </c>
      <c r="B23" s="18">
        <f>AVERAGE(B5:B19)</f>
        <v>1118.5854815999999</v>
      </c>
      <c r="C23" s="18">
        <f aca="true" t="shared" si="3" ref="C23:M23">AVERAGE(C5:C19)</f>
        <v>19650.923578666672</v>
      </c>
      <c r="D23" s="18">
        <f t="shared" si="3"/>
        <v>26367.103852800003</v>
      </c>
      <c r="E23" s="18">
        <f t="shared" si="3"/>
        <v>57160.59283520001</v>
      </c>
      <c r="F23" s="18">
        <f t="shared" si="3"/>
        <v>210806.51442666666</v>
      </c>
      <c r="G23" s="18">
        <f t="shared" si="3"/>
        <v>200069.11443946665</v>
      </c>
      <c r="H23" s="18">
        <f t="shared" si="3"/>
        <v>79042.80058453332</v>
      </c>
      <c r="I23" s="18">
        <f t="shared" si="3"/>
        <v>10924.068501333335</v>
      </c>
      <c r="J23" s="18">
        <f t="shared" si="3"/>
        <v>2285.140743466667</v>
      </c>
      <c r="K23" s="18">
        <f t="shared" si="3"/>
        <v>639.6348885333333</v>
      </c>
      <c r="L23" s="18">
        <f t="shared" si="3"/>
        <v>190.33221120000002</v>
      </c>
      <c r="M23" s="18">
        <f t="shared" si="3"/>
        <v>160.44805866666667</v>
      </c>
      <c r="N23" s="14">
        <f>SUM(B23:M23)</f>
        <v>608415.2596021334</v>
      </c>
    </row>
    <row r="24" spans="1:14" ht="21">
      <c r="A24" s="11" t="s">
        <v>15</v>
      </c>
      <c r="B24" s="18">
        <f>MIN(B5:B19)</f>
        <v>0</v>
      </c>
      <c r="C24" s="18">
        <f aca="true" t="shared" si="4" ref="C24:M24">MIN(C5:C19)</f>
        <v>7.64</v>
      </c>
      <c r="D24" s="18">
        <f t="shared" si="4"/>
        <v>43.83</v>
      </c>
      <c r="E24" s="18">
        <f t="shared" si="4"/>
        <v>0</v>
      </c>
      <c r="F24" s="18">
        <f t="shared" si="4"/>
        <v>238.7664</v>
      </c>
      <c r="G24" s="18">
        <f t="shared" si="4"/>
        <v>419.90659200000016</v>
      </c>
      <c r="H24" s="18">
        <f t="shared" si="4"/>
        <v>444.40876799999995</v>
      </c>
      <c r="I24" s="18">
        <f t="shared" si="4"/>
        <v>53.07</v>
      </c>
      <c r="J24" s="18">
        <f t="shared" si="4"/>
        <v>20.341151999999997</v>
      </c>
      <c r="K24" s="18">
        <f t="shared" si="4"/>
        <v>8.15</v>
      </c>
      <c r="L24" s="18">
        <f t="shared" si="4"/>
        <v>0</v>
      </c>
      <c r="M24" s="18">
        <f t="shared" si="4"/>
        <v>0</v>
      </c>
      <c r="N24" s="22">
        <f>MIN(N5:N18)</f>
        <v>75891.21</v>
      </c>
    </row>
  </sheetData>
  <sheetProtection/>
  <mergeCells count="14">
    <mergeCell ref="M3:M4"/>
    <mergeCell ref="L2:N2"/>
    <mergeCell ref="I3:I4"/>
    <mergeCell ref="J3:J4"/>
    <mergeCell ref="K3:K4"/>
    <mergeCell ref="L3:L4"/>
    <mergeCell ref="E3:E4"/>
    <mergeCell ref="F3:F4"/>
    <mergeCell ref="G3:G4"/>
    <mergeCell ref="H3:H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1" sqref="K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2023-04-24T09:18:49Z</dcterms:modified>
  <cp:category/>
  <cp:version/>
  <cp:contentType/>
  <cp:contentStatus/>
</cp:coreProperties>
</file>