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6000" windowHeight="5850" activeTab="0"/>
  </bookViews>
  <sheets>
    <sheet name="กราฟน้ำท่าY.38" sheetId="1" r:id="rId1"/>
    <sheet name="Y.38-H.05" sheetId="2" r:id="rId2"/>
  </sheets>
  <definedNames>
    <definedName name="_Regression_Int" localSheetId="1" hidden="1">1</definedName>
    <definedName name="Print_Area_MI">'Y.38-H.05'!$A$1:$N$35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<sst xmlns="http://schemas.openxmlformats.org/spreadsheetml/2006/main" count="29" uniqueCount="24">
  <si>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</si>
  <si>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</si>
  <si>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</si>
  <si>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</si>
  <si>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</si>
  <si>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</si>
  <si>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</si>
  <si>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</si>
  <si>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</si>
  <si>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</si>
  <si>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</si>
  <si>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</si>
  <si>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</si>
  <si>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</si>
  <si>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</si>
  <si>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</si>
  <si>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</si>
  <si>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</si>
  <si>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</si>
  <si>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</si>
  <si>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</si>
  <si>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น้ำแม่คำมี (Y.38 )</t>
  </si>
  <si>
    <t xml:space="preserve"> พี้นที่รับน้ำ    452    ตร.กม. </t>
  </si>
  <si>
    <t>สถานี Y.38  :  น้ำแม่คำมี  บ้านแม่คำมีตำหนักธรรม อ.หนองม่วงไข่  จ.แพร่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</si>
</sst>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sz val="13.5"/>
      <color indexed="13"/>
      <name val="TH SarabunPSK"/>
      <family val="0"/>
    </font>
    <font>
      <sz val="16"/>
      <color indexed="13"/>
      <name val="TH SarabunPSK"/>
      <family val="0"/>
    </font>
    <font>
      <sz val="16"/>
      <color indexed="10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1" fontId="14" fillId="33" borderId="15" xfId="0" applyNumberFormat="1" applyFont="1" applyFill="1" applyBorder="1" applyAlignment="1" applyProtection="1">
      <alignment horizontal="center" vertical="center"/>
      <protection/>
    </xf>
    <xf numFmtId="236" fontId="14" fillId="36" borderId="16" xfId="0" applyNumberFormat="1" applyFont="1" applyFill="1" applyBorder="1" applyAlignment="1" applyProtection="1">
      <alignment horizontal="center" vertical="center"/>
      <protection/>
    </xf>
    <xf numFmtId="236" fontId="14" fillId="33" borderId="16" xfId="0" applyNumberFormat="1" applyFont="1" applyFill="1" applyBorder="1" applyAlignment="1" applyProtection="1">
      <alignment horizontal="center" vertical="center"/>
      <protection/>
    </xf>
    <xf numFmtId="236" fontId="14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Y.38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น้ำแม่คำมี บ้านแม่คำมีตำหนักธรรม อ.หนองม่วงใข่ จ.แพร่    </a:t>
            </a:r>
          </a:p>
        </c:rich>
      </c:tx>
      <c:layout>
        <c:manualLayout>
          <c:xMode val="factor"/>
          <c:yMode val="factor"/>
          <c:x val="0.0165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745"/>
          <c:w val="0.8605"/>
          <c:h val="0.706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'Y.38-H.05'!$A$7:$A$29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'Y.38-H.05'!$N$7:$N$29</c:f>
              <c:numCache>
                <c:ptCount val="23"/>
                <c:pt idx="0">
                  <c:v>58.55000000000001</c:v>
                </c:pt>
                <c:pt idx="1">
                  <c:v>79.78500000000001</c:v>
                </c:pt>
                <c:pt idx="2">
                  <c:v>173.181</c:v>
                </c:pt>
                <c:pt idx="3">
                  <c:v>143.43699999999998</c:v>
                </c:pt>
                <c:pt idx="4">
                  <c:v>73.88</c:v>
                </c:pt>
                <c:pt idx="5">
                  <c:v>155.971</c:v>
                </c:pt>
                <c:pt idx="6">
                  <c:v>172.72655999999998</c:v>
                </c:pt>
                <c:pt idx="7">
                  <c:v>239.45414400000007</c:v>
                </c:pt>
                <c:pt idx="8">
                  <c:v>79.37395199999999</c:v>
                </c:pt>
                <c:pt idx="9">
                  <c:v>100.48492800000002</c:v>
                </c:pt>
                <c:pt idx="10">
                  <c:v>159.445152</c:v>
                </c:pt>
                <c:pt idx="11">
                  <c:v>114.59232</c:v>
                </c:pt>
                <c:pt idx="12">
                  <c:v>346.6488959999999</c:v>
                </c:pt>
                <c:pt idx="13">
                  <c:v>220.55414399999998</c:v>
                </c:pt>
                <c:pt idx="14">
                  <c:v>69.308352</c:v>
                </c:pt>
                <c:pt idx="15">
                  <c:v>166.94207999999998</c:v>
                </c:pt>
                <c:pt idx="16">
                  <c:v>69.89999999999998</c:v>
                </c:pt>
                <c:pt idx="17">
                  <c:v>140.24</c:v>
                </c:pt>
                <c:pt idx="18">
                  <c:v>132.89000000000001</c:v>
                </c:pt>
                <c:pt idx="19">
                  <c:v>115.62</c:v>
                </c:pt>
                <c:pt idx="20">
                  <c:v>87.96</c:v>
                </c:pt>
                <c:pt idx="21">
                  <c:v>110.50999999999999</c:v>
                </c:pt>
                <c:pt idx="22">
                  <c:v>68.63918400000003</c:v>
                </c:pt>
              </c:numCache>
            </c:numRef>
          </c:val>
        </c:ser>
        <c:gapWidth val="100"/>
        <c:axId val="24758228"/>
        <c:axId val="21497461"/>
      </c:barChart>
      <c:lineChart>
        <c:grouping val="standard"/>
        <c:varyColors val="0"/>
        <c:ser>
          <c:idx val="1"/>
          <c:order val="1"/>
          <c:tx>
            <c:v>ค่าเฉลี่ย 136.9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'Y.38-H.05'!$A$7:$A$28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'Y.38-H.05'!$P$7:$P$28</c:f>
              <c:numCache>
                <c:ptCount val="22"/>
                <c:pt idx="0">
                  <c:v>136.88429672727273</c:v>
                </c:pt>
                <c:pt idx="1">
                  <c:v>136.88429672727273</c:v>
                </c:pt>
                <c:pt idx="2">
                  <c:v>136.88429672727273</c:v>
                </c:pt>
                <c:pt idx="3">
                  <c:v>136.88429672727273</c:v>
                </c:pt>
                <c:pt idx="4">
                  <c:v>136.88429672727273</c:v>
                </c:pt>
                <c:pt idx="5">
                  <c:v>136.88429672727273</c:v>
                </c:pt>
                <c:pt idx="6">
                  <c:v>136.88429672727273</c:v>
                </c:pt>
                <c:pt idx="7">
                  <c:v>136.88429672727273</c:v>
                </c:pt>
                <c:pt idx="8">
                  <c:v>136.88429672727273</c:v>
                </c:pt>
                <c:pt idx="9">
                  <c:v>136.88429672727273</c:v>
                </c:pt>
                <c:pt idx="10">
                  <c:v>136.88429672727273</c:v>
                </c:pt>
                <c:pt idx="11">
                  <c:v>136.88429672727273</c:v>
                </c:pt>
                <c:pt idx="12">
                  <c:v>136.88429672727273</c:v>
                </c:pt>
                <c:pt idx="13">
                  <c:v>136.88429672727273</c:v>
                </c:pt>
                <c:pt idx="14">
                  <c:v>136.88429672727273</c:v>
                </c:pt>
                <c:pt idx="15">
                  <c:v>136.88429672727273</c:v>
                </c:pt>
                <c:pt idx="16">
                  <c:v>136.88429672727273</c:v>
                </c:pt>
                <c:pt idx="17">
                  <c:v>136.88429672727273</c:v>
                </c:pt>
                <c:pt idx="18">
                  <c:v>136.88429672727273</c:v>
                </c:pt>
                <c:pt idx="19">
                  <c:v>136.88429672727273</c:v>
                </c:pt>
                <c:pt idx="20">
                  <c:v>136.88429672727273</c:v>
                </c:pt>
                <c:pt idx="21">
                  <c:v>136.88429672727273</c:v>
                </c:pt>
              </c:numCache>
            </c:numRef>
          </c:val>
          <c:smooth val="0"/>
        </c:ser>
        <c:axId val="24758228"/>
        <c:axId val="21497461"/>
      </c:lineChart>
      <c:catAx>
        <c:axId val="24758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1497461"/>
        <c:crossesAt val="0"/>
        <c:auto val="1"/>
        <c:lblOffset val="100"/>
        <c:tickLblSkip val="1"/>
        <c:noMultiLvlLbl val="0"/>
      </c:catAx>
      <c:valAx>
        <c:axId val="21497461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58228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862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6"/>
  <sheetViews>
    <sheetView showGridLines="0" zoomScalePageLayoutView="0" workbookViewId="0" topLeftCell="A7">
      <selection activeCell="B29" sqref="B29:L29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21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22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2542</v>
      </c>
      <c r="B7" s="34">
        <v>0.668</v>
      </c>
      <c r="C7" s="34">
        <v>0.938</v>
      </c>
      <c r="D7" s="34">
        <v>0.964</v>
      </c>
      <c r="E7" s="34">
        <v>1.253</v>
      </c>
      <c r="F7" s="34">
        <v>9.617</v>
      </c>
      <c r="G7" s="34">
        <v>25.17</v>
      </c>
      <c r="H7" s="34">
        <v>9.905</v>
      </c>
      <c r="I7" s="34">
        <v>6.197</v>
      </c>
      <c r="J7" s="34">
        <v>1.31</v>
      </c>
      <c r="K7" s="34">
        <v>0.947</v>
      </c>
      <c r="L7" s="34">
        <v>0.771</v>
      </c>
      <c r="M7" s="34">
        <v>0.81</v>
      </c>
      <c r="N7" s="35">
        <f>SUM(B7:M7)</f>
        <v>58.55000000000001</v>
      </c>
      <c r="O7" s="36">
        <f>+N7*1000000/(365*86400)</f>
        <v>1.856608320649417</v>
      </c>
      <c r="P7" s="37">
        <f aca="true" t="shared" si="0" ref="P7:P28">$N$37</f>
        <v>136.88429672727273</v>
      </c>
      <c r="Q7" s="38"/>
    </row>
    <row r="8" spans="1:17" ht="15" customHeight="1">
      <c r="A8" s="32">
        <v>2543</v>
      </c>
      <c r="B8" s="34">
        <v>1.283</v>
      </c>
      <c r="C8" s="34">
        <v>4.103</v>
      </c>
      <c r="D8" s="34">
        <v>4.85</v>
      </c>
      <c r="E8" s="34">
        <v>3.82</v>
      </c>
      <c r="F8" s="34">
        <v>7.163</v>
      </c>
      <c r="G8" s="34">
        <v>27.031</v>
      </c>
      <c r="H8" s="34">
        <v>18.051</v>
      </c>
      <c r="I8" s="34">
        <v>8.211</v>
      </c>
      <c r="J8" s="34">
        <v>1.254</v>
      </c>
      <c r="K8" s="34">
        <v>0.849</v>
      </c>
      <c r="L8" s="34">
        <v>0.867</v>
      </c>
      <c r="M8" s="34">
        <v>2.303</v>
      </c>
      <c r="N8" s="35">
        <f aca="true" t="shared" si="1" ref="N8:N22">SUM(B8:M8)</f>
        <v>79.78500000000001</v>
      </c>
      <c r="O8" s="36">
        <f aca="true" t="shared" si="2" ref="O8:O29">+N8*1000000/(365*86400)</f>
        <v>2.529965753424658</v>
      </c>
      <c r="P8" s="37">
        <f t="shared" si="0"/>
        <v>136.88429672727273</v>
      </c>
      <c r="Q8" s="38"/>
    </row>
    <row r="9" spans="1:17" ht="15" customHeight="1">
      <c r="A9" s="32">
        <v>2544</v>
      </c>
      <c r="B9" s="34">
        <v>0.475</v>
      </c>
      <c r="C9" s="34">
        <v>1.714</v>
      </c>
      <c r="D9" s="34">
        <v>6.008</v>
      </c>
      <c r="E9" s="34">
        <v>15.454</v>
      </c>
      <c r="F9" s="34">
        <v>92.025</v>
      </c>
      <c r="G9" s="34">
        <v>31.39</v>
      </c>
      <c r="H9" s="34">
        <v>15.588</v>
      </c>
      <c r="I9" s="34">
        <v>6.629</v>
      </c>
      <c r="J9" s="34">
        <v>1.544</v>
      </c>
      <c r="K9" s="34">
        <v>0.961</v>
      </c>
      <c r="L9" s="34">
        <v>0.689</v>
      </c>
      <c r="M9" s="34">
        <v>0.704</v>
      </c>
      <c r="N9" s="35">
        <f t="shared" si="1"/>
        <v>173.181</v>
      </c>
      <c r="O9" s="36">
        <f t="shared" si="2"/>
        <v>5.491533485540335</v>
      </c>
      <c r="P9" s="37">
        <f t="shared" si="0"/>
        <v>136.88429672727273</v>
      </c>
      <c r="Q9" s="38"/>
    </row>
    <row r="10" spans="1:17" ht="15" customHeight="1">
      <c r="A10" s="32">
        <v>2545</v>
      </c>
      <c r="B10" s="34">
        <v>0.487</v>
      </c>
      <c r="C10" s="34">
        <v>8.465</v>
      </c>
      <c r="D10" s="34">
        <v>10.052</v>
      </c>
      <c r="E10" s="34">
        <v>8.688</v>
      </c>
      <c r="F10" s="34">
        <v>31.571</v>
      </c>
      <c r="G10" s="34">
        <v>54.205</v>
      </c>
      <c r="H10" s="34">
        <v>18.084</v>
      </c>
      <c r="I10" s="34">
        <v>6.344</v>
      </c>
      <c r="J10" s="34">
        <v>2.233</v>
      </c>
      <c r="K10" s="34">
        <v>1.626</v>
      </c>
      <c r="L10" s="34">
        <v>0.878</v>
      </c>
      <c r="M10" s="34">
        <v>0.804</v>
      </c>
      <c r="N10" s="35">
        <f t="shared" si="1"/>
        <v>143.43699999999998</v>
      </c>
      <c r="O10" s="36">
        <f t="shared" si="2"/>
        <v>4.54835743277524</v>
      </c>
      <c r="P10" s="37">
        <f t="shared" si="0"/>
        <v>136.88429672727273</v>
      </c>
      <c r="Q10" s="38"/>
    </row>
    <row r="11" spans="1:17" ht="15" customHeight="1">
      <c r="A11" s="32">
        <v>2546</v>
      </c>
      <c r="B11" s="34">
        <v>0.84</v>
      </c>
      <c r="C11" s="34">
        <v>1.157</v>
      </c>
      <c r="D11" s="34">
        <v>4.153</v>
      </c>
      <c r="E11" s="34">
        <v>9.425</v>
      </c>
      <c r="F11" s="34">
        <v>12.637</v>
      </c>
      <c r="G11" s="34">
        <v>33.075</v>
      </c>
      <c r="H11" s="34">
        <v>7.879</v>
      </c>
      <c r="I11" s="34">
        <v>2.341</v>
      </c>
      <c r="J11" s="34">
        <v>0.836</v>
      </c>
      <c r="K11" s="34">
        <v>0.365</v>
      </c>
      <c r="L11" s="34">
        <v>0.559</v>
      </c>
      <c r="M11" s="34">
        <v>0.613</v>
      </c>
      <c r="N11" s="35">
        <f t="shared" si="1"/>
        <v>73.88</v>
      </c>
      <c r="O11" s="36">
        <f t="shared" si="2"/>
        <v>2.3427194317605275</v>
      </c>
      <c r="P11" s="37">
        <f t="shared" si="0"/>
        <v>136.88429672727273</v>
      </c>
      <c r="Q11" s="38"/>
    </row>
    <row r="12" spans="1:17" ht="15" customHeight="1">
      <c r="A12" s="32">
        <v>2547</v>
      </c>
      <c r="B12" s="34">
        <v>1.482</v>
      </c>
      <c r="C12" s="34">
        <v>1.77</v>
      </c>
      <c r="D12" s="34">
        <v>44.391</v>
      </c>
      <c r="E12" s="34">
        <v>14.205</v>
      </c>
      <c r="F12" s="34">
        <v>24.788</v>
      </c>
      <c r="G12" s="34">
        <v>47.732</v>
      </c>
      <c r="H12" s="34">
        <v>10.636</v>
      </c>
      <c r="I12" s="34">
        <v>4.062</v>
      </c>
      <c r="J12" s="34">
        <v>1.819</v>
      </c>
      <c r="K12" s="34">
        <v>1.797</v>
      </c>
      <c r="L12" s="34">
        <v>1.603</v>
      </c>
      <c r="M12" s="34">
        <v>1.686</v>
      </c>
      <c r="N12" s="35">
        <f t="shared" si="1"/>
        <v>155.971</v>
      </c>
      <c r="O12" s="36">
        <f t="shared" si="2"/>
        <v>4.945807965499746</v>
      </c>
      <c r="P12" s="37">
        <f t="shared" si="0"/>
        <v>136.88429672727273</v>
      </c>
      <c r="Q12" s="38"/>
    </row>
    <row r="13" spans="1:17" ht="15" customHeight="1">
      <c r="A13" s="32">
        <v>2548</v>
      </c>
      <c r="B13" s="34">
        <v>5.935679999999997</v>
      </c>
      <c r="C13" s="34">
        <v>4.108320000000001</v>
      </c>
      <c r="D13" s="34">
        <v>7.76736</v>
      </c>
      <c r="E13" s="34">
        <v>12.121920000000001</v>
      </c>
      <c r="F13" s="34">
        <v>18.55872</v>
      </c>
      <c r="G13" s="34">
        <v>69.85007999999999</v>
      </c>
      <c r="H13" s="34">
        <v>23.552640000000004</v>
      </c>
      <c r="I13" s="34">
        <v>13.357439999999999</v>
      </c>
      <c r="J13" s="34">
        <v>5.58576</v>
      </c>
      <c r="K13" s="34">
        <v>5.110560000000001</v>
      </c>
      <c r="L13" s="34">
        <v>3.9398400000000002</v>
      </c>
      <c r="M13" s="34">
        <v>2.8382400000000008</v>
      </c>
      <c r="N13" s="35">
        <f t="shared" si="1"/>
        <v>172.72655999999998</v>
      </c>
      <c r="O13" s="36">
        <f t="shared" si="2"/>
        <v>5.477123287671232</v>
      </c>
      <c r="P13" s="37">
        <f t="shared" si="0"/>
        <v>136.88429672727273</v>
      </c>
      <c r="Q13" s="38"/>
    </row>
    <row r="14" spans="1:17" ht="15" customHeight="1">
      <c r="A14" s="32">
        <v>2549</v>
      </c>
      <c r="B14" s="34">
        <v>2.612736000000001</v>
      </c>
      <c r="C14" s="34">
        <v>11.920608000000003</v>
      </c>
      <c r="D14" s="34">
        <v>15.380063999999999</v>
      </c>
      <c r="E14" s="34">
        <v>31.189536000000057</v>
      </c>
      <c r="F14" s="34">
        <v>55.27526400000001</v>
      </c>
      <c r="G14" s="34">
        <v>61.7112</v>
      </c>
      <c r="H14" s="34">
        <v>35.236512</v>
      </c>
      <c r="I14" s="34">
        <v>11.962943999999998</v>
      </c>
      <c r="J14" s="34">
        <v>7.095167999999998</v>
      </c>
      <c r="K14" s="34">
        <v>3.449952000000002</v>
      </c>
      <c r="L14" s="34">
        <v>1.4446080000000006</v>
      </c>
      <c r="M14" s="34">
        <v>2.1755519999999997</v>
      </c>
      <c r="N14" s="35">
        <f t="shared" si="1"/>
        <v>239.45414400000007</v>
      </c>
      <c r="O14" s="36">
        <f t="shared" si="2"/>
        <v>7.593041095890412</v>
      </c>
      <c r="P14" s="37">
        <f t="shared" si="0"/>
        <v>136.88429672727273</v>
      </c>
      <c r="Q14" s="38"/>
    </row>
    <row r="15" spans="1:17" ht="15" customHeight="1">
      <c r="A15" s="32">
        <v>2550</v>
      </c>
      <c r="B15" s="34">
        <v>1.5033599999999998</v>
      </c>
      <c r="C15" s="34">
        <v>6.417792</v>
      </c>
      <c r="D15" s="34">
        <v>4.517856000000001</v>
      </c>
      <c r="E15" s="34">
        <v>5.0803199999999995</v>
      </c>
      <c r="F15" s="34">
        <v>15.946848000000001</v>
      </c>
      <c r="G15" s="34">
        <v>21.301055999999992</v>
      </c>
      <c r="H15" s="34">
        <v>11.276928000000002</v>
      </c>
      <c r="I15" s="34">
        <v>5.315328000000003</v>
      </c>
      <c r="J15" s="34">
        <v>3.39552</v>
      </c>
      <c r="K15" s="34">
        <v>1.8480960000000008</v>
      </c>
      <c r="L15" s="34">
        <v>1.521503999999999</v>
      </c>
      <c r="M15" s="34">
        <v>1.2493440000000002</v>
      </c>
      <c r="N15" s="35">
        <f t="shared" si="1"/>
        <v>79.37395199999999</v>
      </c>
      <c r="O15" s="36">
        <f t="shared" si="2"/>
        <v>2.5169315068493145</v>
      </c>
      <c r="P15" s="37">
        <f t="shared" si="0"/>
        <v>136.88429672727273</v>
      </c>
      <c r="Q15" s="38"/>
    </row>
    <row r="16" spans="1:17" ht="15" customHeight="1">
      <c r="A16" s="32">
        <v>2551</v>
      </c>
      <c r="B16" s="34">
        <v>0.392256</v>
      </c>
      <c r="C16" s="34">
        <v>2.995488</v>
      </c>
      <c r="D16" s="34">
        <v>2.4624000000000015</v>
      </c>
      <c r="E16" s="34">
        <v>17.7984</v>
      </c>
      <c r="F16" s="34">
        <v>21.491136000000008</v>
      </c>
      <c r="G16" s="34">
        <v>24.950592000000007</v>
      </c>
      <c r="H16" s="34">
        <v>15.637536</v>
      </c>
      <c r="I16" s="34">
        <v>7.845119999999999</v>
      </c>
      <c r="J16" s="34">
        <v>2.5911360000000005</v>
      </c>
      <c r="K16" s="34">
        <v>2.339711999999999</v>
      </c>
      <c r="L16" s="34">
        <v>0.6030720000000002</v>
      </c>
      <c r="M16" s="34">
        <v>1.3780799999999997</v>
      </c>
      <c r="N16" s="35">
        <f t="shared" si="1"/>
        <v>100.48492800000002</v>
      </c>
      <c r="O16" s="36">
        <f t="shared" si="2"/>
        <v>3.1863561643835627</v>
      </c>
      <c r="P16" s="37">
        <f t="shared" si="0"/>
        <v>136.88429672727273</v>
      </c>
      <c r="Q16" s="38"/>
    </row>
    <row r="17" spans="1:17" ht="15" customHeight="1">
      <c r="A17" s="32">
        <v>2552</v>
      </c>
      <c r="B17" s="34">
        <v>11.543039999999998</v>
      </c>
      <c r="C17" s="34">
        <v>13.832640000000001</v>
      </c>
      <c r="D17" s="34">
        <v>19.453823999999997</v>
      </c>
      <c r="E17" s="34">
        <v>26.87644799999999</v>
      </c>
      <c r="F17" s="34">
        <v>25.58390399999999</v>
      </c>
      <c r="G17" s="34">
        <v>34.760448000000004</v>
      </c>
      <c r="H17" s="34">
        <v>15.713568000000008</v>
      </c>
      <c r="I17" s="34">
        <v>5.72832</v>
      </c>
      <c r="J17" s="34">
        <v>2.6092799999999987</v>
      </c>
      <c r="K17" s="34">
        <v>2.393279999999999</v>
      </c>
      <c r="L17" s="34">
        <v>0.8380799999999999</v>
      </c>
      <c r="M17" s="34">
        <v>0.11232</v>
      </c>
      <c r="N17" s="35">
        <f t="shared" si="1"/>
        <v>159.445152</v>
      </c>
      <c r="O17" s="36">
        <f t="shared" si="2"/>
        <v>5.055972602739726</v>
      </c>
      <c r="P17" s="37">
        <f t="shared" si="0"/>
        <v>136.88429672727273</v>
      </c>
      <c r="Q17" s="38"/>
    </row>
    <row r="18" spans="1:17" ht="15" customHeight="1">
      <c r="A18" s="32">
        <v>2553</v>
      </c>
      <c r="B18" s="34">
        <v>0</v>
      </c>
      <c r="C18" s="34">
        <v>0</v>
      </c>
      <c r="D18" s="34">
        <v>0</v>
      </c>
      <c r="E18" s="34">
        <v>0.80352</v>
      </c>
      <c r="F18" s="34">
        <v>61.048511999999995</v>
      </c>
      <c r="G18" s="34">
        <v>28.613088</v>
      </c>
      <c r="H18" s="34">
        <v>9.840959999999999</v>
      </c>
      <c r="I18" s="34">
        <v>5.140799999999997</v>
      </c>
      <c r="J18" s="34">
        <v>3.8059200000000004</v>
      </c>
      <c r="K18" s="34">
        <v>2.3068800000000005</v>
      </c>
      <c r="L18" s="34">
        <v>1.34352</v>
      </c>
      <c r="M18" s="34">
        <v>1.68912</v>
      </c>
      <c r="N18" s="35">
        <f t="shared" si="1"/>
        <v>114.59232</v>
      </c>
      <c r="O18" s="36">
        <f t="shared" si="2"/>
        <v>3.6336986301369865</v>
      </c>
      <c r="P18" s="37">
        <f t="shared" si="0"/>
        <v>136.88429672727273</v>
      </c>
      <c r="Q18" s="38"/>
    </row>
    <row r="19" spans="1:17" ht="15" customHeight="1">
      <c r="A19" s="32">
        <v>2554</v>
      </c>
      <c r="B19" s="34">
        <v>11.275199999999998</v>
      </c>
      <c r="C19" s="34">
        <v>27.397440000000003</v>
      </c>
      <c r="D19" s="34">
        <v>43.75296</v>
      </c>
      <c r="E19" s="34">
        <v>64.94256</v>
      </c>
      <c r="F19" s="34">
        <v>109.24416000000002</v>
      </c>
      <c r="G19" s="34">
        <v>57.222719999999995</v>
      </c>
      <c r="H19" s="34">
        <v>20.105280000000004</v>
      </c>
      <c r="I19" s="34">
        <v>3.1898880000000003</v>
      </c>
      <c r="J19" s="34">
        <v>1.9509119999999998</v>
      </c>
      <c r="K19" s="34">
        <v>2.4425280000000007</v>
      </c>
      <c r="L19" s="34">
        <v>2.4338879999999947</v>
      </c>
      <c r="M19" s="34">
        <v>2.691359999999999</v>
      </c>
      <c r="N19" s="35">
        <f t="shared" si="1"/>
        <v>346.6488959999999</v>
      </c>
      <c r="O19" s="36">
        <f t="shared" si="2"/>
        <v>10.992164383561642</v>
      </c>
      <c r="P19" s="37">
        <f t="shared" si="0"/>
        <v>136.88429672727273</v>
      </c>
      <c r="Q19" s="38"/>
    </row>
    <row r="20" spans="1:17" ht="15" customHeight="1">
      <c r="A20" s="32">
        <v>2555</v>
      </c>
      <c r="B20" s="34">
        <v>3.4274880000000003</v>
      </c>
      <c r="C20" s="34">
        <v>16.487712</v>
      </c>
      <c r="D20" s="34">
        <v>16.267391999999997</v>
      </c>
      <c r="E20" s="34">
        <v>27.576288000000005</v>
      </c>
      <c r="F20" s="34">
        <v>46.689696</v>
      </c>
      <c r="G20" s="34">
        <v>56.784672000000015</v>
      </c>
      <c r="H20" s="34">
        <v>29.670623999999982</v>
      </c>
      <c r="I20" s="34">
        <v>9.528192000000002</v>
      </c>
      <c r="J20" s="34">
        <v>5.406911999999999</v>
      </c>
      <c r="K20" s="34">
        <v>2.5824959999999995</v>
      </c>
      <c r="L20" s="34">
        <v>4.880736000000003</v>
      </c>
      <c r="M20" s="34">
        <v>1.2519360000000008</v>
      </c>
      <c r="N20" s="35">
        <f t="shared" si="1"/>
        <v>220.55414399999998</v>
      </c>
      <c r="O20" s="36">
        <f t="shared" si="2"/>
        <v>6.993726027397259</v>
      </c>
      <c r="P20" s="37">
        <f t="shared" si="0"/>
        <v>136.88429672727273</v>
      </c>
      <c r="Q20" s="38"/>
    </row>
    <row r="21" spans="1:17" ht="15" customHeight="1">
      <c r="A21" s="32">
        <v>2556</v>
      </c>
      <c r="B21" s="34">
        <v>1.0368000000000004</v>
      </c>
      <c r="C21" s="34">
        <v>1.195776000000001</v>
      </c>
      <c r="D21" s="34">
        <v>1.0368000000000004</v>
      </c>
      <c r="E21" s="34">
        <v>6.09984</v>
      </c>
      <c r="F21" s="34">
        <v>27.461375999999998</v>
      </c>
      <c r="G21" s="34">
        <v>9.797759999999997</v>
      </c>
      <c r="H21" s="34">
        <v>12.334464000000004</v>
      </c>
      <c r="I21" s="34">
        <v>5.735232</v>
      </c>
      <c r="J21" s="34">
        <v>2.9099520000000014</v>
      </c>
      <c r="K21" s="34">
        <v>1.3279679999999996</v>
      </c>
      <c r="L21" s="34">
        <v>0.372384</v>
      </c>
      <c r="M21" s="34">
        <v>0</v>
      </c>
      <c r="N21" s="35">
        <f t="shared" si="1"/>
        <v>69.308352</v>
      </c>
      <c r="O21" s="36">
        <f t="shared" si="2"/>
        <v>2.197753424657534</v>
      </c>
      <c r="P21" s="37">
        <f t="shared" si="0"/>
        <v>136.88429672727273</v>
      </c>
      <c r="Q21" s="38"/>
    </row>
    <row r="22" spans="1:17" ht="15" customHeight="1">
      <c r="A22" s="32">
        <v>2557</v>
      </c>
      <c r="B22" s="34">
        <v>0</v>
      </c>
      <c r="C22" s="34">
        <v>6.74352</v>
      </c>
      <c r="D22" s="34">
        <v>8.68752</v>
      </c>
      <c r="E22" s="34">
        <v>18.86976</v>
      </c>
      <c r="F22" s="34">
        <v>33.721920000000004</v>
      </c>
      <c r="G22" s="34">
        <v>42.19775999999999</v>
      </c>
      <c r="H22" s="34">
        <v>22.883040000000005</v>
      </c>
      <c r="I22" s="34">
        <v>16.66224</v>
      </c>
      <c r="J22" s="34">
        <v>4.7952</v>
      </c>
      <c r="K22" s="34">
        <v>6.423840000000002</v>
      </c>
      <c r="L22" s="34">
        <v>3.503519999999998</v>
      </c>
      <c r="M22" s="34">
        <v>2.45376</v>
      </c>
      <c r="N22" s="35">
        <f t="shared" si="1"/>
        <v>166.94207999999998</v>
      </c>
      <c r="O22" s="36">
        <f t="shared" si="2"/>
        <v>5.293698630136985</v>
      </c>
      <c r="P22" s="37">
        <f t="shared" si="0"/>
        <v>136.88429672727273</v>
      </c>
      <c r="Q22" s="38"/>
    </row>
    <row r="23" spans="1:17" ht="15" customHeight="1">
      <c r="A23" s="32">
        <v>2558</v>
      </c>
      <c r="B23" s="34">
        <v>0.52</v>
      </c>
      <c r="C23" s="34">
        <v>0.96</v>
      </c>
      <c r="D23" s="34">
        <v>1.08</v>
      </c>
      <c r="E23" s="34">
        <v>4.81</v>
      </c>
      <c r="F23" s="34">
        <v>21.71</v>
      </c>
      <c r="G23" s="34">
        <v>12.03</v>
      </c>
      <c r="H23" s="34">
        <v>14.28</v>
      </c>
      <c r="I23" s="34">
        <v>5.91</v>
      </c>
      <c r="J23" s="34">
        <v>2.82</v>
      </c>
      <c r="K23" s="34">
        <v>2.46</v>
      </c>
      <c r="L23" s="34">
        <v>2.05</v>
      </c>
      <c r="M23" s="34">
        <v>1.27</v>
      </c>
      <c r="N23" s="35">
        <f aca="true" t="shared" si="3" ref="N23:N28">SUM(B23:M23)</f>
        <v>69.89999999999998</v>
      </c>
      <c r="O23" s="36">
        <f t="shared" si="2"/>
        <v>2.216514459665144</v>
      </c>
      <c r="P23" s="37">
        <f t="shared" si="0"/>
        <v>136.88429672727273</v>
      </c>
      <c r="Q23" s="38"/>
    </row>
    <row r="24" spans="1:17" ht="15" customHeight="1">
      <c r="A24" s="32">
        <v>2559</v>
      </c>
      <c r="B24" s="34">
        <v>0</v>
      </c>
      <c r="C24" s="34">
        <v>0</v>
      </c>
      <c r="D24" s="34">
        <v>0.05</v>
      </c>
      <c r="E24" s="34">
        <v>12.72</v>
      </c>
      <c r="F24" s="34">
        <v>41.78</v>
      </c>
      <c r="G24" s="34">
        <v>44.25</v>
      </c>
      <c r="H24" s="34">
        <v>28.22</v>
      </c>
      <c r="I24" s="34">
        <v>7.95</v>
      </c>
      <c r="J24" s="34">
        <v>2.36</v>
      </c>
      <c r="K24" s="34">
        <v>1.85</v>
      </c>
      <c r="L24" s="34">
        <v>0.51</v>
      </c>
      <c r="M24" s="34">
        <v>0.55</v>
      </c>
      <c r="N24" s="35">
        <f t="shared" si="3"/>
        <v>140.24</v>
      </c>
      <c r="O24" s="36">
        <f t="shared" si="2"/>
        <v>4.446981227803145</v>
      </c>
      <c r="P24" s="37">
        <f t="shared" si="0"/>
        <v>136.88429672727273</v>
      </c>
      <c r="Q24" s="38"/>
    </row>
    <row r="25" spans="1:17" ht="15" customHeight="1">
      <c r="A25" s="32">
        <v>2560</v>
      </c>
      <c r="B25" s="34">
        <v>0.61</v>
      </c>
      <c r="C25" s="34">
        <v>1.33</v>
      </c>
      <c r="D25" s="34">
        <v>2.36</v>
      </c>
      <c r="E25" s="34">
        <v>26.89</v>
      </c>
      <c r="F25" s="34">
        <v>25.82</v>
      </c>
      <c r="G25" s="34">
        <v>31.48</v>
      </c>
      <c r="H25" s="34">
        <v>29.35</v>
      </c>
      <c r="I25" s="34">
        <v>9.18</v>
      </c>
      <c r="J25" s="34">
        <v>3.08</v>
      </c>
      <c r="K25" s="34">
        <v>1.39</v>
      </c>
      <c r="L25" s="34">
        <v>0.53</v>
      </c>
      <c r="M25" s="34">
        <v>0.87</v>
      </c>
      <c r="N25" s="35">
        <f t="shared" si="3"/>
        <v>132.89000000000001</v>
      </c>
      <c r="O25" s="36">
        <f t="shared" si="2"/>
        <v>4.213914256722476</v>
      </c>
      <c r="P25" s="37">
        <f t="shared" si="0"/>
        <v>136.88429672727273</v>
      </c>
      <c r="Q25" s="38"/>
    </row>
    <row r="26" spans="1:17" ht="15" customHeight="1">
      <c r="A26" s="32">
        <v>2561</v>
      </c>
      <c r="B26" s="34">
        <v>3.87</v>
      </c>
      <c r="C26" s="34">
        <v>6.34</v>
      </c>
      <c r="D26" s="34">
        <v>4.66</v>
      </c>
      <c r="E26" s="34">
        <v>38.85</v>
      </c>
      <c r="F26" s="34">
        <v>28.33</v>
      </c>
      <c r="G26" s="34">
        <v>15.24</v>
      </c>
      <c r="H26" s="34">
        <v>7.9</v>
      </c>
      <c r="I26" s="34">
        <v>6.4</v>
      </c>
      <c r="J26" s="34">
        <v>2.14</v>
      </c>
      <c r="K26" s="34">
        <v>1.05</v>
      </c>
      <c r="L26" s="34">
        <v>0.44</v>
      </c>
      <c r="M26" s="34">
        <v>0.4</v>
      </c>
      <c r="N26" s="35">
        <f t="shared" si="3"/>
        <v>115.62</v>
      </c>
      <c r="O26" s="36">
        <f t="shared" si="2"/>
        <v>3.6662861491628616</v>
      </c>
      <c r="P26" s="37">
        <f t="shared" si="0"/>
        <v>136.88429672727273</v>
      </c>
      <c r="Q26" s="38"/>
    </row>
    <row r="27" spans="1:17" ht="15" customHeight="1">
      <c r="A27" s="32">
        <v>2562</v>
      </c>
      <c r="B27" s="34">
        <v>0.44</v>
      </c>
      <c r="C27" s="34">
        <v>0</v>
      </c>
      <c r="D27" s="34">
        <v>0</v>
      </c>
      <c r="E27" s="34">
        <v>0</v>
      </c>
      <c r="F27" s="34">
        <v>49.08</v>
      </c>
      <c r="G27" s="34">
        <v>32.95</v>
      </c>
      <c r="H27" s="34">
        <v>3.42</v>
      </c>
      <c r="I27" s="34">
        <v>1.71</v>
      </c>
      <c r="J27" s="34">
        <v>0.36</v>
      </c>
      <c r="K27" s="34">
        <v>0</v>
      </c>
      <c r="L27" s="34">
        <v>0</v>
      </c>
      <c r="M27" s="34">
        <v>0</v>
      </c>
      <c r="N27" s="35">
        <f t="shared" si="3"/>
        <v>87.96</v>
      </c>
      <c r="O27" s="36">
        <f t="shared" si="2"/>
        <v>2.789193302891933</v>
      </c>
      <c r="P27" s="37">
        <f t="shared" si="0"/>
        <v>136.88429672727273</v>
      </c>
      <c r="Q27" s="38"/>
    </row>
    <row r="28" spans="1:17" ht="15" customHeight="1">
      <c r="A28" s="32">
        <v>2563</v>
      </c>
      <c r="B28" s="34">
        <v>0</v>
      </c>
      <c r="C28" s="34">
        <v>0</v>
      </c>
      <c r="D28" s="34">
        <v>0</v>
      </c>
      <c r="E28" s="34">
        <v>0.03</v>
      </c>
      <c r="F28" s="34">
        <v>82.1</v>
      </c>
      <c r="G28" s="34">
        <v>14.04</v>
      </c>
      <c r="H28" s="34">
        <v>10.4</v>
      </c>
      <c r="I28" s="34">
        <v>3.53</v>
      </c>
      <c r="J28" s="34">
        <v>0.41</v>
      </c>
      <c r="K28" s="34">
        <v>0</v>
      </c>
      <c r="L28" s="34">
        <v>0</v>
      </c>
      <c r="M28" s="34">
        <v>0</v>
      </c>
      <c r="N28" s="35">
        <f t="shared" si="3"/>
        <v>110.50999999999999</v>
      </c>
      <c r="O28" s="36">
        <f t="shared" si="2"/>
        <v>3.504249112125824</v>
      </c>
      <c r="P28" s="37">
        <f t="shared" si="0"/>
        <v>136.88429672727273</v>
      </c>
      <c r="Q28" s="38"/>
    </row>
    <row r="29" spans="1:17" ht="15" customHeight="1">
      <c r="A29" s="40">
        <v>2564</v>
      </c>
      <c r="B29" s="41">
        <v>3.4776000000000025</v>
      </c>
      <c r="C29" s="41">
        <v>4.564512000000002</v>
      </c>
      <c r="D29" s="41">
        <v>3.6080640000000024</v>
      </c>
      <c r="E29" s="41">
        <v>4.0504320000000025</v>
      </c>
      <c r="F29" s="41">
        <v>19.528992000000006</v>
      </c>
      <c r="G29" s="41">
        <v>20.471616000000015</v>
      </c>
      <c r="H29" s="41">
        <v>9.257760000000006</v>
      </c>
      <c r="I29" s="41">
        <v>2.2956480000000026</v>
      </c>
      <c r="J29" s="41">
        <v>0.686016</v>
      </c>
      <c r="K29" s="41">
        <v>0.4540320000000001</v>
      </c>
      <c r="L29" s="41">
        <v>0.2445120000000001</v>
      </c>
      <c r="M29" s="41"/>
      <c r="N29" s="42">
        <f>SUM(B29:M29)</f>
        <v>68.63918400000003</v>
      </c>
      <c r="O29" s="43">
        <f t="shared" si="2"/>
        <v>2.1765342465753434</v>
      </c>
      <c r="P29" s="37"/>
      <c r="Q29" s="38"/>
    </row>
    <row r="30" spans="1:17" ht="15" customHeight="1">
      <c r="A30" s="32">
        <v>2565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5"/>
      <c r="O30" s="36"/>
      <c r="P30" s="37"/>
      <c r="Q30" s="38"/>
    </row>
    <row r="31" spans="1:17" ht="15" customHeight="1">
      <c r="A31" s="32">
        <v>2566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  <c r="O31" s="36"/>
      <c r="P31" s="37"/>
      <c r="Q31" s="38"/>
    </row>
    <row r="32" spans="1:17" ht="15" customHeight="1">
      <c r="A32" s="32">
        <v>2567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5"/>
      <c r="O32" s="36"/>
      <c r="P32" s="37"/>
      <c r="Q32" s="38"/>
    </row>
    <row r="33" spans="1:17" ht="15" customHeight="1">
      <c r="A33" s="32">
        <v>2568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6"/>
      <c r="P33" s="37"/>
      <c r="Q33" s="38"/>
    </row>
    <row r="34" spans="1:17" ht="15" customHeight="1">
      <c r="A34" s="32">
        <v>2569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6"/>
      <c r="P34" s="37"/>
      <c r="Q34" s="38"/>
    </row>
    <row r="35" spans="1:17" ht="15" customHeight="1">
      <c r="A35" s="32">
        <v>2570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5"/>
      <c r="O35" s="36"/>
      <c r="P35" s="37"/>
      <c r="Q35" s="38"/>
    </row>
    <row r="36" spans="1:17" ht="15" customHeight="1">
      <c r="A36" s="33" t="s">
        <v>19</v>
      </c>
      <c r="B36" s="39">
        <f>MAX(B7:B28)</f>
        <v>11.543039999999998</v>
      </c>
      <c r="C36" s="39">
        <f aca="true" t="shared" si="4" ref="C36:N36">MAX(C7:C28)</f>
        <v>27.397440000000003</v>
      </c>
      <c r="D36" s="39">
        <f t="shared" si="4"/>
        <v>44.391</v>
      </c>
      <c r="E36" s="39">
        <f t="shared" si="4"/>
        <v>64.94256</v>
      </c>
      <c r="F36" s="39">
        <f t="shared" si="4"/>
        <v>109.24416000000002</v>
      </c>
      <c r="G36" s="39">
        <f t="shared" si="4"/>
        <v>69.85007999999999</v>
      </c>
      <c r="H36" s="39">
        <f t="shared" si="4"/>
        <v>35.236512</v>
      </c>
      <c r="I36" s="39">
        <f t="shared" si="4"/>
        <v>16.66224</v>
      </c>
      <c r="J36" s="39">
        <f t="shared" si="4"/>
        <v>7.095167999999998</v>
      </c>
      <c r="K36" s="39">
        <f t="shared" si="4"/>
        <v>6.423840000000002</v>
      </c>
      <c r="L36" s="39">
        <f t="shared" si="4"/>
        <v>4.880736000000003</v>
      </c>
      <c r="M36" s="39">
        <f>MAX(M7:M28)</f>
        <v>2.8382400000000008</v>
      </c>
      <c r="N36" s="39">
        <f t="shared" si="4"/>
        <v>346.6488959999999</v>
      </c>
      <c r="O36" s="36">
        <f>+N36*1000000/(365*86400)</f>
        <v>10.992164383561642</v>
      </c>
      <c r="P36" s="38"/>
      <c r="Q36" s="38"/>
    </row>
    <row r="37" spans="1:17" ht="15" customHeight="1">
      <c r="A37" s="33" t="s">
        <v>16</v>
      </c>
      <c r="B37" s="39">
        <f>AVERAGE(B7:B28)</f>
        <v>2.2000709090909085</v>
      </c>
      <c r="C37" s="39">
        <f aca="true" t="shared" si="5" ref="C37:M37">AVERAGE(C7:C28)</f>
        <v>5.358013454545454</v>
      </c>
      <c r="D37" s="39">
        <f t="shared" si="5"/>
        <v>8.995189818181819</v>
      </c>
      <c r="E37" s="39">
        <f t="shared" si="5"/>
        <v>15.79561781818182</v>
      </c>
      <c r="F37" s="39">
        <f t="shared" si="5"/>
        <v>38.256478909090916</v>
      </c>
      <c r="G37" s="39">
        <f t="shared" si="5"/>
        <v>35.26283527272728</v>
      </c>
      <c r="H37" s="39">
        <f t="shared" si="5"/>
        <v>16.816570545454542</v>
      </c>
      <c r="I37" s="39">
        <f t="shared" si="5"/>
        <v>6.951341090909091</v>
      </c>
      <c r="J37" s="39">
        <f t="shared" si="5"/>
        <v>2.7414436363636363</v>
      </c>
      <c r="K37" s="39">
        <f t="shared" si="5"/>
        <v>1.9781959999999998</v>
      </c>
      <c r="L37" s="39">
        <f t="shared" si="5"/>
        <v>1.3535523636363638</v>
      </c>
      <c r="M37" s="39">
        <f t="shared" si="5"/>
        <v>1.174986909090909</v>
      </c>
      <c r="N37" s="39">
        <f>SUM(B37:M37)</f>
        <v>136.88429672727273</v>
      </c>
      <c r="O37" s="36">
        <f>+N37*1000000/(365*86400)</f>
        <v>4.340572575065726</v>
      </c>
      <c r="P37" s="38"/>
      <c r="Q37" s="38"/>
    </row>
    <row r="38" spans="1:17" ht="15" customHeight="1">
      <c r="A38" s="33" t="s">
        <v>20</v>
      </c>
      <c r="B38" s="39">
        <f>MIN(B7:B28)</f>
        <v>0</v>
      </c>
      <c r="C38" s="39">
        <f aca="true" t="shared" si="6" ref="C38:N38">MIN(C7:C28)</f>
        <v>0</v>
      </c>
      <c r="D38" s="39">
        <f t="shared" si="6"/>
        <v>0</v>
      </c>
      <c r="E38" s="39">
        <f t="shared" si="6"/>
        <v>0</v>
      </c>
      <c r="F38" s="39">
        <f t="shared" si="6"/>
        <v>7.163</v>
      </c>
      <c r="G38" s="39">
        <f t="shared" si="6"/>
        <v>9.797759999999997</v>
      </c>
      <c r="H38" s="39">
        <f t="shared" si="6"/>
        <v>3.42</v>
      </c>
      <c r="I38" s="39">
        <f t="shared" si="6"/>
        <v>1.71</v>
      </c>
      <c r="J38" s="39">
        <f t="shared" si="6"/>
        <v>0.36</v>
      </c>
      <c r="K38" s="39">
        <f t="shared" si="6"/>
        <v>0</v>
      </c>
      <c r="L38" s="39">
        <f t="shared" si="6"/>
        <v>0</v>
      </c>
      <c r="M38" s="39">
        <f t="shared" si="6"/>
        <v>0</v>
      </c>
      <c r="N38" s="39">
        <f t="shared" si="6"/>
        <v>58.55000000000001</v>
      </c>
      <c r="O38" s="36">
        <f>+N38*1000000/(365*86400)</f>
        <v>1.856608320649417</v>
      </c>
      <c r="P38" s="38"/>
      <c r="Q38" s="38"/>
    </row>
    <row r="39" spans="1:15" ht="21" customHeight="1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0"/>
      <c r="O39" s="21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  <c r="O40" s="25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24.75" customHeight="1">
      <c r="A47" s="26"/>
      <c r="B47" s="27"/>
      <c r="C47" s="28"/>
      <c r="D47" s="25"/>
      <c r="E47" s="27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spans="1:15" ht="24.75" customHeight="1">
      <c r="A48" s="26"/>
      <c r="B48" s="27"/>
      <c r="C48" s="27"/>
      <c r="D48" s="27"/>
      <c r="E48" s="25"/>
      <c r="F48" s="27"/>
      <c r="G48" s="27"/>
      <c r="H48" s="27"/>
      <c r="I48" s="27"/>
      <c r="J48" s="27"/>
      <c r="K48" s="27"/>
      <c r="L48" s="27"/>
      <c r="M48" s="27"/>
      <c r="N48" s="29"/>
      <c r="O48" s="25"/>
    </row>
    <row r="49" spans="1:15" ht="24.75" customHeight="1">
      <c r="A49" s="26"/>
      <c r="B49" s="27"/>
      <c r="C49" s="27"/>
      <c r="D49" s="27"/>
      <c r="E49" s="25"/>
      <c r="F49" s="27"/>
      <c r="G49" s="27"/>
      <c r="H49" s="27"/>
      <c r="I49" s="27"/>
      <c r="J49" s="27"/>
      <c r="K49" s="27"/>
      <c r="L49" s="27"/>
      <c r="M49" s="27"/>
      <c r="N49" s="29"/>
      <c r="O49" s="25"/>
    </row>
    <row r="50" spans="1:15" ht="24.75" customHeight="1">
      <c r="A50" s="26"/>
      <c r="B50" s="27"/>
      <c r="C50" s="27"/>
      <c r="D50" s="27"/>
      <c r="E50" s="25"/>
      <c r="F50" s="27"/>
      <c r="G50" s="27"/>
      <c r="H50" s="27"/>
      <c r="I50" s="27"/>
      <c r="J50" s="27"/>
      <c r="K50" s="27"/>
      <c r="L50" s="27"/>
      <c r="M50" s="27"/>
      <c r="N50" s="29"/>
      <c r="O50" s="25"/>
    </row>
    <row r="51" spans="1:15" ht="24.75" customHeight="1">
      <c r="A51" s="26"/>
      <c r="B51" s="27"/>
      <c r="C51" s="27"/>
      <c r="D51" s="27"/>
      <c r="E51" s="25"/>
      <c r="F51" s="27"/>
      <c r="G51" s="27"/>
      <c r="H51" s="27"/>
      <c r="I51" s="27"/>
      <c r="J51" s="27"/>
      <c r="K51" s="27"/>
      <c r="L51" s="27"/>
      <c r="M51" s="27"/>
      <c r="N51" s="29"/>
      <c r="O51" s="25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/>
    <row r="68" ht="18" customHeight="1"/>
    <row r="69" ht="18" customHeight="1"/>
    <row r="70" ht="18" customHeight="1"/>
    <row r="71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2016-07-13T04:33:55Z</cp:lastPrinted>
  <dcterms:created xsi:type="dcterms:W3CDTF">1994-01-31T08:04:27Z</dcterms:created>
  <dcterms:modified xsi:type="dcterms:W3CDTF">2022-03-16T08:31:26Z</dcterms:modified>
  <cp:category/>
  <cp:version/>
  <cp:contentType/>
  <cp:contentStatus/>
</cp:coreProperties>
</file>