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Y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<sst xmlns="http://schemas.openxmlformats.org/spreadsheetml/2006/main" count="50" uniqueCount="25">
  <si>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</si>
  <si>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</si>
  <si>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</si>
  <si>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</si>
  <si>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</si>
  <si>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</si>
  <si>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</si>
  <si>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</si>
  <si>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</si>
  <si>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</si>
  <si>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</si>
  <si>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</si>
  <si>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</si>
  <si>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</si>
  <si>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</si>
  <si>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</si>
  <si>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</si>
  <si>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</si>
  <si>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</si>
  <si>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</si>
  <si>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</si>
  <si>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</si>
  <si>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</si>
  <si>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จำนวนของข้อมูล     =</t>
  </si>
  <si>
    <t>สถานี Y.65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</si>
</sst>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4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202" fontId="4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202" fontId="4" fillId="0" borderId="26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202" fontId="4" fillId="0" borderId="28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Y.65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2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75"/>
          <c:w val="0.949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Y.65'!$D$33:$O$33</c:f>
              <c:numCache/>
            </c:numRef>
          </c:xVal>
          <c:yVal>
            <c:numRef>
              <c:f>'Return Y.65'!$D$34:$O$34</c:f>
              <c:numCache/>
            </c:numRef>
          </c:yVal>
          <c:smooth val="0"/>
        </c:ser>
        <c:axId val="47024435"/>
        <c:axId val="20566732"/>
      </c:scatterChart>
      <c:valAx>
        <c:axId val="470244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566732"/>
        <c:crossesAt val="10"/>
        <c:crossBetween val="midCat"/>
        <c:dispUnits/>
        <c:majorUnit val="10"/>
      </c:valAx>
      <c:valAx>
        <c:axId val="2056673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0244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775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123825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620375"/>
          <a:ext cx="52387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8" sqref="T18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23</v>
      </c>
      <c r="V3" s="7">
        <f>COUNT(J41:J50)</f>
        <v>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AVERAGE(J41:J50)</f>
        <v>31.759999999999998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(VAR(J41:J50))</f>
        <v>446.55620000000044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2561</v>
      </c>
      <c r="B6" s="78">
        <v>34.95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STDEV(J41:J50)</f>
        <v>21.13187639562565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2562</v>
      </c>
      <c r="B7" s="12">
        <v>60.36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2563</v>
      </c>
      <c r="B8" s="12">
        <v>14.1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2564</v>
      </c>
      <c r="B9" s="12">
        <v>17.63</v>
      </c>
      <c r="C9" s="13"/>
      <c r="D9" s="14"/>
      <c r="E9" s="16"/>
      <c r="F9" s="16"/>
      <c r="U9" s="2" t="s">
        <v>16</v>
      </c>
      <c r="V9" s="17">
        <f>+B80</f>
        <v>0.445801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/>
      <c r="B10" s="12"/>
      <c r="C10" s="13"/>
      <c r="D10" s="14"/>
      <c r="E10" s="18"/>
      <c r="F10" s="19"/>
      <c r="U10" s="2" t="s">
        <v>17</v>
      </c>
      <c r="V10" s="17">
        <f>+B81</f>
        <v>0.73147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/>
      <c r="B11" s="12"/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/>
      <c r="B12" s="12"/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/>
      <c r="B13" s="12"/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/>
      <c r="B14" s="12"/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/>
      <c r="B15" s="12"/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/>
      <c r="B16" s="12"/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75"/>
      <c r="B17" s="76"/>
      <c r="C17" s="13"/>
      <c r="D17" s="1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/>
      <c r="B18" s="12"/>
      <c r="C18" s="13"/>
      <c r="D18" s="14"/>
      <c r="E18" s="20"/>
      <c r="F18" s="23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24"/>
      <c r="D19" s="25"/>
      <c r="E19" s="20"/>
      <c r="F19" s="23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24"/>
      <c r="D20" s="25"/>
      <c r="E20" s="20"/>
      <c r="F20" s="23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3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3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13"/>
      <c r="D23" s="14"/>
      <c r="E23" s="20"/>
      <c r="F23" s="23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13"/>
      <c r="D24" s="14"/>
      <c r="E24" s="20"/>
      <c r="F24" s="23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4"/>
      <c r="D25" s="25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4"/>
      <c r="D26" s="25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1"/>
      <c r="C29" s="27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2"/>
      <c r="C30" s="33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2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2"/>
      <c r="B34" s="45"/>
      <c r="C34" s="49" t="s">
        <v>2</v>
      </c>
      <c r="D34" s="50">
        <f>ROUND((((-LN(-LN(1-1/D33)))+$B$83*$B$84)/$B$83),2)</f>
        <v>29.47</v>
      </c>
      <c r="E34" s="49">
        <f aca="true" t="shared" si="1" ref="E34:O34">ROUND((((-LN(-LN(1-1/E33)))+$B$83*$B$84)/$B$83),2)</f>
        <v>44.96</v>
      </c>
      <c r="F34" s="51">
        <f t="shared" si="1"/>
        <v>54.87</v>
      </c>
      <c r="G34" s="51">
        <f t="shared" si="1"/>
        <v>62.21</v>
      </c>
      <c r="H34" s="51">
        <f t="shared" si="1"/>
        <v>68.05</v>
      </c>
      <c r="I34" s="51">
        <f t="shared" si="1"/>
        <v>83.89</v>
      </c>
      <c r="J34" s="51">
        <f t="shared" si="1"/>
        <v>104.69</v>
      </c>
      <c r="K34" s="51">
        <f t="shared" si="1"/>
        <v>111.29</v>
      </c>
      <c r="L34" s="51">
        <f t="shared" si="1"/>
        <v>131.61</v>
      </c>
      <c r="M34" s="51">
        <f t="shared" si="1"/>
        <v>151.78</v>
      </c>
      <c r="N34" s="51">
        <f t="shared" si="1"/>
        <v>171.87</v>
      </c>
      <c r="O34" s="51">
        <f t="shared" si="1"/>
        <v>198.39</v>
      </c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2"/>
      <c r="C35" s="52"/>
      <c r="D35" s="52"/>
      <c r="E35" s="1"/>
      <c r="F35" s="2"/>
      <c r="S35" s="22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5"/>
      <c r="C37" s="45"/>
      <c r="D37" s="45"/>
      <c r="E37" s="20"/>
      <c r="F37" s="22"/>
      <c r="G37" s="22"/>
      <c r="H37" s="22"/>
      <c r="I37" s="22"/>
      <c r="J37" s="22"/>
      <c r="K37" s="22"/>
      <c r="L37" s="22"/>
      <c r="M37" s="22"/>
      <c r="N37" s="22"/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2"/>
      <c r="B39" s="45"/>
      <c r="C39" s="45"/>
      <c r="D39" s="45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5"/>
      <c r="C41" s="45"/>
      <c r="D41" s="45"/>
      <c r="E41" s="19"/>
      <c r="G41" s="59" t="s">
        <v>20</v>
      </c>
      <c r="I41" s="22">
        <v>2561</v>
      </c>
      <c r="J41" s="21">
        <v>34.95</v>
      </c>
      <c r="K41" s="22"/>
      <c r="S41" s="22"/>
      <c r="Y41" s="6"/>
      <c r="Z41" s="6"/>
      <c r="AA41" s="6"/>
      <c r="AB41" s="6"/>
    </row>
    <row r="42" spans="1:28" ht="18.75">
      <c r="A42" s="20"/>
      <c r="B42" s="52"/>
      <c r="C42" s="52"/>
      <c r="D42" s="52"/>
      <c r="E42" s="1"/>
      <c r="I42" s="22">
        <v>2562</v>
      </c>
      <c r="J42" s="21">
        <v>60.36</v>
      </c>
      <c r="K42" s="22"/>
      <c r="S42" s="22"/>
      <c r="Y42" s="6"/>
      <c r="Z42" s="6"/>
      <c r="AA42" s="6"/>
      <c r="AB42" s="6"/>
    </row>
    <row r="43" spans="1:28" ht="18.75">
      <c r="A43" s="20"/>
      <c r="B43" s="60"/>
      <c r="C43" s="60"/>
      <c r="D43" s="60"/>
      <c r="E43" s="1"/>
      <c r="I43" s="22">
        <v>2563</v>
      </c>
      <c r="J43" s="21">
        <v>14.1</v>
      </c>
      <c r="K43" s="22"/>
      <c r="S43" s="22"/>
      <c r="Y43" s="6"/>
      <c r="Z43" s="6"/>
      <c r="AA43" s="6"/>
      <c r="AB43" s="6"/>
    </row>
    <row r="44" spans="1:28" ht="18.75">
      <c r="A44" s="20"/>
      <c r="B44" s="52"/>
      <c r="C44" s="52"/>
      <c r="D44" s="52"/>
      <c r="E44" s="1"/>
      <c r="I44" s="22">
        <v>2564</v>
      </c>
      <c r="J44" s="21">
        <v>17.63</v>
      </c>
      <c r="K44" s="22"/>
      <c r="S44" s="22"/>
      <c r="Y44" s="6"/>
      <c r="Z44" s="6"/>
      <c r="AA44" s="6"/>
      <c r="AB44" s="6"/>
    </row>
    <row r="45" spans="1:28" ht="18.75">
      <c r="A45" s="20"/>
      <c r="B45" s="52"/>
      <c r="C45" s="52"/>
      <c r="D45" s="52"/>
      <c r="E45" s="61"/>
      <c r="I45" s="22"/>
      <c r="J45" s="21"/>
      <c r="K45" s="22"/>
      <c r="S45" s="22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2"/>
      <c r="J46" s="21"/>
      <c r="K46" s="22"/>
      <c r="S46" s="22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2"/>
      <c r="J47" s="21"/>
      <c r="K47" s="22"/>
      <c r="S47" s="22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2"/>
      <c r="J48" s="21"/>
      <c r="K48" s="22"/>
      <c r="S48" s="22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2"/>
      <c r="J49" s="21"/>
      <c r="K49" s="22"/>
      <c r="S49" s="22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2"/>
      <c r="J50" s="21"/>
      <c r="K50" s="22"/>
      <c r="S50" s="22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2"/>
      <c r="J51" s="21"/>
      <c r="K51" s="22"/>
      <c r="S51" s="22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75"/>
      <c r="J52" s="76"/>
      <c r="K52" s="22"/>
      <c r="S52" s="22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2"/>
      <c r="J53" s="21"/>
      <c r="K53" s="22"/>
      <c r="S53" s="22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22"/>
      <c r="J54" s="21"/>
      <c r="K54" s="22"/>
      <c r="S54" s="22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2"/>
      <c r="J55" s="21"/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/>
      <c r="J56" s="22"/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/>
      <c r="J57" s="22"/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/>
      <c r="J58" s="22"/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/>
      <c r="J62" s="22"/>
      <c r="K62" s="22"/>
      <c r="S62" s="6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</v>
      </c>
      <c r="B78" s="1"/>
      <c r="C78" s="1"/>
      <c r="D78" s="1"/>
      <c r="E78" s="1"/>
      <c r="F78" s="1">
        <f>+A78+1</f>
        <v>2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0.445801</v>
      </c>
      <c r="C80" s="72"/>
      <c r="D80" s="72"/>
      <c r="E80" s="72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0.73147</v>
      </c>
      <c r="C81" s="72"/>
      <c r="D81" s="72"/>
      <c r="E81" s="72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0.03461453144555663</v>
      </c>
      <c r="C83" s="73"/>
      <c r="D83" s="73"/>
      <c r="E83" s="73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18.88098701375817</v>
      </c>
      <c r="C84" s="73"/>
      <c r="D84" s="73"/>
      <c r="E84" s="73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65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65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5"/>
      <c r="J93" s="65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5"/>
      <c r="J94" s="65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2009-08-12T07:03:35Z</cp:lastPrinted>
  <dcterms:created xsi:type="dcterms:W3CDTF">2001-08-27T04:05:15Z</dcterms:created>
  <dcterms:modified xsi:type="dcterms:W3CDTF">2022-06-07T03:15:47Z</dcterms:modified>
  <cp:category/>
  <cp:version/>
  <cp:contentType/>
  <cp:contentStatus/>
</cp:coreProperties>
</file>