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65" windowHeight="8505" activeTab="2"/>
  </bookViews>
  <sheets>
    <sheet name="เฉลี่ย-N " sheetId="1" r:id="rId1"/>
    <sheet name="สูงสุด-N" sheetId="2" r:id="rId2"/>
    <sheet name="yield-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<sst xmlns="http://schemas.openxmlformats.org/spreadsheetml/2006/main" count="128" uniqueCount="51">
  <si>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</si>
  <si>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</si>
  <si>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</si>
  <si>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</si>
  <si>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</si>
  <si>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</si>
  <si>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</si>
  <si>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N.1</t>
  </si>
  <si>
    <t>N.13</t>
  </si>
  <si>
    <t>N.13A</t>
  </si>
  <si>
    <t>N.17</t>
  </si>
  <si>
    <t>N.35</t>
  </si>
  <si>
    <t>N.42</t>
  </si>
  <si>
    <t>N.44</t>
  </si>
  <si>
    <t>N.47</t>
  </si>
  <si>
    <t>N.49</t>
  </si>
  <si>
    <t>N.50</t>
  </si>
  <si>
    <t>N.51</t>
  </si>
  <si>
    <t>N.52</t>
  </si>
  <si>
    <t>N.63</t>
  </si>
  <si>
    <t>N.64</t>
  </si>
  <si>
    <t>N.65</t>
  </si>
  <si>
    <t>2502-2517</t>
  </si>
  <si>
    <t>2509-2534</t>
  </si>
  <si>
    <t>2522-2531</t>
  </si>
  <si>
    <t>2522-2534</t>
  </si>
  <si>
    <t>2523-2535</t>
  </si>
  <si>
    <t>2520-2547</t>
  </si>
  <si>
    <t>ปริมาณน้ำเฉลี่ยรายปี</t>
  </si>
  <si>
    <t>runoff yield</t>
  </si>
  <si>
    <t>Mean annual</t>
  </si>
  <si>
    <t>ปี</t>
  </si>
  <si>
    <t>2507-2531</t>
  </si>
  <si>
    <t>2522-2539</t>
  </si>
  <si>
    <t>2530-2548</t>
  </si>
  <si>
    <t>กม.2</t>
  </si>
  <si>
    <t>N.1A</t>
  </si>
  <si>
    <t>2497-2505</t>
  </si>
  <si>
    <t>N.75</t>
  </si>
  <si>
    <t>ป(เฉลี่ย)*1000/(พท.*365*0.0864)</t>
  </si>
  <si>
    <t>สูตร</t>
  </si>
  <si>
    <r>
      <t>กม.</t>
    </r>
    <r>
      <rPr>
        <b/>
        <vertAlign val="superscript"/>
        <sz val="14"/>
        <color indexed="12"/>
        <rFont val="AngsanaUPC"/>
        <family val="1"/>
      </rPr>
      <t>2</t>
    </r>
  </si>
  <si>
    <r>
      <t>กม</t>
    </r>
    <r>
      <rPr>
        <vertAlign val="superscript"/>
        <sz val="14"/>
        <color indexed="12"/>
        <rFont val="AngsanaUPC"/>
        <family val="1"/>
      </rPr>
      <t>2</t>
    </r>
  </si>
  <si>
    <r>
      <t>l/s/km</t>
    </r>
    <r>
      <rPr>
        <vertAlign val="superscript"/>
        <sz val="14"/>
        <color indexed="12"/>
        <rFont val="AngsanaUPC"/>
        <family val="1"/>
      </rPr>
      <t>2</t>
    </r>
  </si>
  <si>
    <t>2522-2564</t>
  </si>
  <si>
    <t>2539-2564</t>
  </si>
  <si>
    <t>2549-2564</t>
  </si>
  <si>
    <t>2537-2564</t>
  </si>
  <si>
    <t>2465-2564</t>
  </si>
  <si>
    <t>2530-2564</t>
  </si>
  <si>
    <t>2538-2564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</si>
</sst>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_-;\-* #,##0.0_-;_-* &quot;-&quot;??_-;_-@_-"/>
    <numFmt numFmtId="187" formatCode="_-* #,##0_-;\-* #,##0_-;_-* &quot;-&quot;??_-;_-@_-"/>
    <numFmt numFmtId="188" formatCode="_-* #,##0.0000_-;\-* #,##0.0000_-;_-* &quot;-&quot;????_-;_-@_-"/>
  </numFmts>
  <fonts count="69">
    <font>
      <sz val="14"/>
      <name val="Cordia New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4"/>
      <name val="AngsanaUPC"/>
      <family val="1"/>
    </font>
    <font>
      <sz val="14"/>
      <color indexed="11"/>
      <name val="AngsanaUPC"/>
      <family val="1"/>
    </font>
    <font>
      <b/>
      <vertAlign val="superscript"/>
      <sz val="14"/>
      <color indexed="12"/>
      <name val="AngsanaUPC"/>
      <family val="1"/>
    </font>
    <font>
      <vertAlign val="superscript"/>
      <sz val="14"/>
      <color indexed="12"/>
      <name val="AngsanaUPC"/>
      <family val="1"/>
    </font>
    <font>
      <b/>
      <sz val="14"/>
      <color indexed="56"/>
      <name val="AngsanaUPC"/>
      <family val="1"/>
    </font>
    <font>
      <sz val="14"/>
      <color indexed="56"/>
      <name val="AngsanaUPC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name val="Calibri"/>
      <family val="2"/>
    </font>
    <font>
      <sz val="21.75"/>
      <color indexed="8"/>
      <name val="AngsanaUPC"/>
      <family val="1"/>
    </font>
    <font>
      <sz val="12.5"/>
      <color indexed="10"/>
      <name val="AngsanaUPC"/>
      <family val="1"/>
    </font>
    <font>
      <b/>
      <sz val="9.5"/>
      <color indexed="12"/>
      <name val="Tahoma"/>
      <family val="2"/>
    </font>
    <font>
      <b/>
      <vertAlign val="superscript"/>
      <sz val="9.5"/>
      <color indexed="12"/>
      <name val="Tahoma"/>
      <family val="2"/>
    </font>
    <font>
      <b/>
      <sz val="11.25"/>
      <color indexed="12"/>
      <name val="AngsanaUPC"/>
      <family val="1"/>
    </font>
    <font>
      <b/>
      <vertAlign val="superscript"/>
      <sz val="11.25"/>
      <color indexed="12"/>
      <name val="AngsanaUPC"/>
      <family val="1"/>
    </font>
    <font>
      <sz val="21"/>
      <color indexed="8"/>
      <name val="AngsanaUPC"/>
      <family val="1"/>
    </font>
    <font>
      <sz val="11.75"/>
      <color indexed="10"/>
      <name val="AngsanaUPC"/>
      <family val="1"/>
    </font>
    <font>
      <b/>
      <sz val="9.25"/>
      <color indexed="12"/>
      <name val="Tahoma"/>
      <family val="2"/>
    </font>
    <font>
      <sz val="14"/>
      <color indexed="8"/>
      <name val="JasmineUPC"/>
      <family val="1"/>
    </font>
    <font>
      <sz val="12"/>
      <color indexed="10"/>
      <name val="Angsana New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sz val="14"/>
      <color indexed="10"/>
      <name val="Angsana New"/>
      <family val="1"/>
    </font>
    <font>
      <sz val="12"/>
      <color indexed="12"/>
      <name val="CordiaUPC"/>
      <family val="2"/>
    </font>
    <font>
      <b/>
      <sz val="15"/>
      <color indexed="12"/>
      <name val="Angsana New"/>
      <family val="1"/>
    </font>
    <font>
      <vertAlign val="superscript"/>
      <sz val="12"/>
      <color indexed="12"/>
      <name val="CordiaUPC"/>
      <family val="2"/>
    </font>
    <font>
      <u val="single"/>
      <sz val="14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2" fontId="9" fillId="33" borderId="15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 horizontal="center"/>
    </xf>
    <xf numFmtId="4" fontId="7" fillId="34" borderId="1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0" fontId="11" fillId="0" borderId="0" xfId="57" applyFont="1" applyFill="1" applyAlignment="1">
      <alignment vertical="center"/>
      <protection/>
    </xf>
    <xf numFmtId="0" fontId="7" fillId="35" borderId="14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4" fontId="9" fillId="35" borderId="14" xfId="0" applyNumberFormat="1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3" fontId="9" fillId="35" borderId="16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3" fontId="7" fillId="35" borderId="16" xfId="0" applyNumberFormat="1" applyFont="1" applyFill="1" applyBorder="1" applyAlignment="1">
      <alignment horizontal="center"/>
    </xf>
    <xf numFmtId="4" fontId="9" fillId="33" borderId="14" xfId="0" applyNumberFormat="1" applyFont="1" applyFill="1" applyBorder="1" applyAlignment="1">
      <alignment horizontal="center"/>
    </xf>
    <xf numFmtId="2" fontId="9" fillId="35" borderId="14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0" xfId="57" applyFont="1">
      <alignment/>
      <protection/>
    </xf>
    <xf numFmtId="0" fontId="5" fillId="0" borderId="20" xfId="0" applyFont="1" applyBorder="1" applyAlignment="1">
      <alignment horizontal="center"/>
    </xf>
    <xf numFmtId="184" fontId="5" fillId="0" borderId="20" xfId="57" applyNumberFormat="1" applyFont="1" applyBorder="1" applyAlignment="1">
      <alignment horizontal="center" vertical="justify"/>
      <protection/>
    </xf>
    <xf numFmtId="0" fontId="9" fillId="36" borderId="0" xfId="0" applyFont="1" applyFill="1" applyAlignment="1">
      <alignment horizontal="center"/>
    </xf>
    <xf numFmtId="0" fontId="5" fillId="0" borderId="21" xfId="0" applyFont="1" applyBorder="1" applyAlignment="1">
      <alignment horizontal="center"/>
    </xf>
    <xf numFmtId="184" fontId="5" fillId="0" borderId="21" xfId="57" applyNumberFormat="1" applyFont="1" applyBorder="1" applyAlignment="1">
      <alignment horizontal="center" vertical="justify"/>
      <protection/>
    </xf>
    <xf numFmtId="0" fontId="11" fillId="36" borderId="0" xfId="0" applyFont="1" applyFill="1" applyAlignment="1">
      <alignment/>
    </xf>
    <xf numFmtId="1" fontId="5" fillId="0" borderId="10" xfId="57" applyNumberFormat="1" applyFont="1" applyBorder="1" applyAlignment="1" applyProtection="1">
      <alignment horizontal="center" vertical="center"/>
      <protection/>
    </xf>
    <xf numFmtId="2" fontId="5" fillId="0" borderId="22" xfId="57" applyNumberFormat="1" applyFont="1" applyBorder="1" applyAlignment="1">
      <alignment horizontal="center" vertical="center"/>
      <protection/>
    </xf>
    <xf numFmtId="2" fontId="5" fillId="0" borderId="10" xfId="57" applyNumberFormat="1" applyFont="1" applyBorder="1" applyAlignment="1">
      <alignment horizontal="center" vertical="center"/>
      <protection/>
    </xf>
    <xf numFmtId="2" fontId="5" fillId="0" borderId="0" xfId="57" applyNumberFormat="1" applyFont="1" applyBorder="1" applyAlignment="1">
      <alignment horizontal="center" vertical="center"/>
      <protection/>
    </xf>
    <xf numFmtId="2" fontId="7" fillId="0" borderId="0" xfId="57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1" fontId="6" fillId="0" borderId="23" xfId="57" applyNumberFormat="1" applyFont="1" applyBorder="1" applyAlignment="1" applyProtection="1">
      <alignment horizontal="center" vertical="center"/>
      <protection/>
    </xf>
    <xf numFmtId="2" fontId="7" fillId="0" borderId="23" xfId="0" applyNumberFormat="1" applyFont="1" applyBorder="1" applyAlignment="1">
      <alignment horizontal="center" vertical="center"/>
    </xf>
    <xf numFmtId="0" fontId="7" fillId="0" borderId="23" xfId="57" applyFont="1" applyBorder="1" applyAlignment="1">
      <alignment horizontal="center" vertical="center"/>
      <protection/>
    </xf>
    <xf numFmtId="187" fontId="7" fillId="0" borderId="23" xfId="42" applyNumberFormat="1" applyFont="1" applyBorder="1" applyAlignment="1">
      <alignment horizontal="center" vertical="center"/>
    </xf>
    <xf numFmtId="1" fontId="6" fillId="0" borderId="0" xfId="57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>
      <alignment horizontal="center" vertical="center"/>
    </xf>
    <xf numFmtId="0" fontId="7" fillId="0" borderId="0" xfId="57" applyFont="1" applyBorder="1" applyAlignment="1">
      <alignment horizontal="center" vertical="center"/>
      <protection/>
    </xf>
    <xf numFmtId="187" fontId="7" fillId="0" borderId="0" xfId="42" applyNumberFormat="1" applyFont="1" applyBorder="1" applyAlignment="1">
      <alignment horizontal="center" vertical="center"/>
    </xf>
    <xf numFmtId="0" fontId="6" fillId="0" borderId="0" xfId="57" applyFont="1" applyAlignment="1">
      <alignment horizontal="center"/>
      <protection/>
    </xf>
    <xf numFmtId="0" fontId="7" fillId="33" borderId="24" xfId="0" applyFont="1" applyFill="1" applyBorder="1" applyAlignment="1">
      <alignment horizontal="center" vertical="justify"/>
    </xf>
    <xf numFmtId="0" fontId="7" fillId="33" borderId="25" xfId="0" applyFont="1" applyFill="1" applyBorder="1" applyAlignment="1">
      <alignment horizontal="center" vertical="justify"/>
    </xf>
    <xf numFmtId="0" fontId="7" fillId="33" borderId="26" xfId="0" applyFont="1" applyFill="1" applyBorder="1" applyAlignment="1">
      <alignment horizontal="center" vertical="justify"/>
    </xf>
    <xf numFmtId="1" fontId="8" fillId="33" borderId="27" xfId="57" applyNumberFormat="1" applyFont="1" applyFill="1" applyBorder="1" applyAlignment="1" applyProtection="1">
      <alignment horizontal="center" vertical="center"/>
      <protection/>
    </xf>
    <xf numFmtId="2" fontId="9" fillId="33" borderId="27" xfId="0" applyNumberFormat="1" applyFont="1" applyFill="1" applyBorder="1" applyAlignment="1">
      <alignment horizontal="center" vertical="center"/>
    </xf>
    <xf numFmtId="187" fontId="9" fillId="33" borderId="27" xfId="4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1" fontId="8" fillId="33" borderId="28" xfId="57" applyNumberFormat="1" applyFont="1" applyFill="1" applyBorder="1" applyAlignment="1" applyProtection="1">
      <alignment horizontal="center" vertical="center"/>
      <protection/>
    </xf>
    <xf numFmtId="2" fontId="9" fillId="33" borderId="28" xfId="0" applyNumberFormat="1" applyFont="1" applyFill="1" applyBorder="1" applyAlignment="1">
      <alignment horizontal="center" vertical="center"/>
    </xf>
    <xf numFmtId="187" fontId="9" fillId="33" borderId="28" xfId="42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" fontId="6" fillId="33" borderId="28" xfId="57" applyNumberFormat="1" applyFont="1" applyFill="1" applyBorder="1" applyAlignment="1" applyProtection="1">
      <alignment horizontal="center" vertical="center"/>
      <protection/>
    </xf>
    <xf numFmtId="2" fontId="7" fillId="33" borderId="28" xfId="0" applyNumberFormat="1" applyFont="1" applyFill="1" applyBorder="1" applyAlignment="1">
      <alignment horizontal="center" vertical="center"/>
    </xf>
    <xf numFmtId="0" fontId="7" fillId="33" borderId="28" xfId="57" applyFont="1" applyFill="1" applyBorder="1" applyAlignment="1">
      <alignment horizontal="center" vertical="center"/>
      <protection/>
    </xf>
    <xf numFmtId="187" fontId="7" fillId="33" borderId="28" xfId="42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 vertical="center"/>
    </xf>
    <xf numFmtId="1" fontId="6" fillId="33" borderId="30" xfId="57" applyNumberFormat="1" applyFont="1" applyFill="1" applyBorder="1" applyAlignment="1" applyProtection="1">
      <alignment horizontal="center" vertical="center"/>
      <protection/>
    </xf>
    <xf numFmtId="2" fontId="7" fillId="33" borderId="30" xfId="0" applyNumberFormat="1" applyFont="1" applyFill="1" applyBorder="1" applyAlignment="1">
      <alignment horizontal="center" vertical="center"/>
    </xf>
    <xf numFmtId="0" fontId="7" fillId="33" borderId="30" xfId="57" applyFont="1" applyFill="1" applyBorder="1" applyAlignment="1">
      <alignment horizontal="center" vertical="center"/>
      <protection/>
    </xf>
    <xf numFmtId="187" fontId="7" fillId="33" borderId="30" xfId="42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justify"/>
    </xf>
    <xf numFmtId="0" fontId="7" fillId="33" borderId="26" xfId="0" applyFont="1" applyFill="1" applyBorder="1" applyAlignment="1">
      <alignment horizontal="center" vertical="justify"/>
    </xf>
    <xf numFmtId="0" fontId="9" fillId="33" borderId="17" xfId="0" applyFont="1" applyFill="1" applyBorder="1" applyAlignment="1">
      <alignment horizontal="center"/>
    </xf>
    <xf numFmtId="0" fontId="7" fillId="33" borderId="29" xfId="57" applyFont="1" applyFill="1" applyBorder="1" applyAlignment="1">
      <alignment horizontal="center" vertical="center"/>
      <protection/>
    </xf>
    <xf numFmtId="0" fontId="9" fillId="33" borderId="28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11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63"/>
          <c:w val="0.94825"/>
          <c:h val="0.8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ปริมาณน้ำ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 = 0.2484*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พื้นที่รับน้ำ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R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'เฉลี่ย-N '!$D$3:$D$19</c:f>
              <c:numCache/>
            </c:numRef>
          </c:xVal>
          <c:yVal>
            <c:numRef>
              <c:f>'เฉลี่ย-N '!$B$3:$B$19</c:f>
              <c:numCache/>
            </c:numRef>
          </c:yVal>
          <c:smooth val="0"/>
        </c:ser>
        <c:axId val="18490459"/>
        <c:axId val="32196404"/>
      </c:scatterChart>
      <c:valAx>
        <c:axId val="1849045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.</a:t>
                </a:r>
                <a:r>
                  <a:rPr lang="en-US" cap="none" sz="95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32196404"/>
        <c:crossesAt val="1"/>
        <c:crossBetween val="midCat"/>
        <c:dispUnits/>
      </c:valAx>
      <c:valAx>
        <c:axId val="32196404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18490459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ความสัมพันธ์ระหว่างปริมาณน้ำสูงสุดรายปีและพื้นที่รับน้ำลุ่มน้ำน่าน</a:t>
            </a:r>
          </a:p>
        </c:rich>
      </c:tx>
      <c:layout>
        <c:manualLayout>
          <c:xMode val="factor"/>
          <c:yMode val="factor"/>
          <c:x val="0.015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25"/>
          <c:w val="0.92125"/>
          <c:h val="0.87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ปริมาณน้ำ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 = 4.758*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พื้นที่รับน้ำ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R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'สูงสุด-N'!$D$5:$D$21</c:f>
              <c:numCache/>
            </c:numRef>
          </c:xVal>
          <c:yVal>
            <c:numRef>
              <c:f>'สูงสุด-N'!$B$5:$B$21</c:f>
              <c:numCache/>
            </c:numRef>
          </c:yVal>
          <c:smooth val="0"/>
        </c:ser>
        <c:axId val="21332181"/>
        <c:axId val="57771902"/>
      </c:scatterChart>
      <c:valAx>
        <c:axId val="2133218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.</a:t>
                </a:r>
                <a:r>
                  <a:rPr lang="en-US" cap="none" sz="95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7771902"/>
        <c:crossesAt val="10"/>
        <c:crossBetween val="midCat"/>
        <c:dispUnits/>
      </c:valAx>
      <c:valAx>
        <c:axId val="57771902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1332181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 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73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175"/>
          <c:w val="0.92375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'yield-N'!$D$5:$D$21</c:f>
              <c:numCache/>
            </c:numRef>
          </c:xVal>
          <c:yVal>
            <c:numRef>
              <c:f>'yield-N'!$B$5:$B$21</c:f>
              <c:numCache/>
            </c:numRef>
          </c:yVal>
          <c:smooth val="0"/>
        </c:ser>
        <c:axId val="50185071"/>
        <c:axId val="49012456"/>
      </c:scatterChart>
      <c:valAx>
        <c:axId val="5018507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9012456"/>
        <c:crossesAt val="1"/>
        <c:crossBetween val="midCat"/>
        <c:dispUnits/>
      </c:valAx>
      <c:valAx>
        <c:axId val="49012456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0185071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28575</xdr:rowOff>
    </xdr:from>
    <xdr:to>
      <xdr:col>13</xdr:col>
      <xdr:colOff>476250</xdr:colOff>
      <xdr:row>20</xdr:row>
      <xdr:rowOff>257175</xdr:rowOff>
    </xdr:to>
    <xdr:graphicFrame>
      <xdr:nvGraphicFramePr>
        <xdr:cNvPr id="1" name="Chart 1"/>
        <xdr:cNvGraphicFramePr/>
      </xdr:nvGraphicFramePr>
      <xdr:xfrm>
        <a:off x="3467100" y="28575"/>
        <a:ext cx="58864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4</xdr:row>
      <xdr:rowOff>104775</xdr:rowOff>
    </xdr:from>
    <xdr:to>
      <xdr:col>11</xdr:col>
      <xdr:colOff>219075</xdr:colOff>
      <xdr:row>12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4591050" y="1171575"/>
          <a:ext cx="3286125" cy="2171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7</xdr:row>
      <xdr:rowOff>47625</xdr:rowOff>
    </xdr:from>
    <xdr:to>
      <xdr:col>9</xdr:col>
      <xdr:colOff>466725</xdr:colOff>
      <xdr:row>8</xdr:row>
      <xdr:rowOff>47625</xdr:rowOff>
    </xdr:to>
    <xdr:sp>
      <xdr:nvSpPr>
        <xdr:cNvPr id="3" name="WordArt 3"/>
        <xdr:cNvSpPr>
          <a:spLocks/>
        </xdr:cNvSpPr>
      </xdr:nvSpPr>
      <xdr:spPr>
        <a:xfrm rot="19867661">
          <a:off x="5019675" y="1914525"/>
          <a:ext cx="1885950" cy="2667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0</xdr:rowOff>
    </xdr:from>
    <xdr:to>
      <xdr:col>13</xdr:col>
      <xdr:colOff>400050</xdr:colOff>
      <xdr:row>24</xdr:row>
      <xdr:rowOff>190500</xdr:rowOff>
    </xdr:to>
    <xdr:graphicFrame>
      <xdr:nvGraphicFramePr>
        <xdr:cNvPr id="1" name="Chart 3"/>
        <xdr:cNvGraphicFramePr/>
      </xdr:nvGraphicFramePr>
      <xdr:xfrm>
        <a:off x="3009900" y="533400"/>
        <a:ext cx="5657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10</xdr:row>
      <xdr:rowOff>85725</xdr:rowOff>
    </xdr:from>
    <xdr:to>
      <xdr:col>9</xdr:col>
      <xdr:colOff>476250</xdr:colOff>
      <xdr:row>11</xdr:row>
      <xdr:rowOff>152400</xdr:rowOff>
    </xdr:to>
    <xdr:sp>
      <xdr:nvSpPr>
        <xdr:cNvPr id="2" name="WordArt 8"/>
        <xdr:cNvSpPr>
          <a:spLocks noChangeAspect="1"/>
        </xdr:cNvSpPr>
      </xdr:nvSpPr>
      <xdr:spPr>
        <a:xfrm rot="19909456">
          <a:off x="4533900" y="2752725"/>
          <a:ext cx="1771650" cy="3333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447675</xdr:colOff>
      <xdr:row>8</xdr:row>
      <xdr:rowOff>142875</xdr:rowOff>
    </xdr:from>
    <xdr:to>
      <xdr:col>11</xdr:col>
      <xdr:colOff>228600</xdr:colOff>
      <xdr:row>15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4448175" y="2276475"/>
          <a:ext cx="2828925" cy="1733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647700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895600" y="304800"/>
        <a:ext cx="3467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27</xdr:row>
      <xdr:rowOff>161925</xdr:rowOff>
    </xdr:from>
    <xdr:to>
      <xdr:col>8</xdr:col>
      <xdr:colOff>333375</xdr:colOff>
      <xdr:row>42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5753100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5</xdr:col>
      <xdr:colOff>542925</xdr:colOff>
      <xdr:row>31</xdr:row>
      <xdr:rowOff>114300</xdr:rowOff>
    </xdr:from>
    <xdr:to>
      <xdr:col>7</xdr:col>
      <xdr:colOff>409575</xdr:colOff>
      <xdr:row>31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4114800" y="6505575"/>
          <a:ext cx="1295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30"/>
  <sheetViews>
    <sheetView zoomScalePageLayoutView="0" workbookViewId="0" topLeftCell="A1">
      <selection activeCell="Q8" sqref="Q8"/>
    </sheetView>
  </sheetViews>
  <sheetFormatPr defaultColWidth="9.140625" defaultRowHeight="21.75"/>
  <cols>
    <col min="1" max="2" width="12.7109375" style="1" customWidth="1"/>
    <col min="3" max="3" width="12.7109375" style="2" customWidth="1"/>
    <col min="4" max="4" width="12.7109375" style="1" customWidth="1"/>
    <col min="5" max="5" width="9.140625" style="1" customWidth="1"/>
    <col min="6" max="16384" width="9.140625" style="2" customWidth="1"/>
  </cols>
  <sheetData>
    <row r="1" spans="1:4" ht="21" customHeight="1">
      <c r="A1" s="11" t="s">
        <v>0</v>
      </c>
      <c r="B1" s="12" t="s">
        <v>5</v>
      </c>
      <c r="C1" s="11" t="s">
        <v>2</v>
      </c>
      <c r="D1" s="11" t="s">
        <v>3</v>
      </c>
    </row>
    <row r="2" spans="1:4" ht="21" customHeight="1">
      <c r="A2" s="13"/>
      <c r="B2" s="14" t="s">
        <v>6</v>
      </c>
      <c r="C2" s="13"/>
      <c r="D2" s="13" t="s">
        <v>35</v>
      </c>
    </row>
    <row r="3" spans="1:5" ht="21" customHeight="1">
      <c r="A3" s="15" t="s">
        <v>14</v>
      </c>
      <c r="B3" s="16">
        <v>26.53</v>
      </c>
      <c r="C3" s="17" t="s">
        <v>24</v>
      </c>
      <c r="D3" s="18">
        <v>35</v>
      </c>
      <c r="E3" s="3"/>
    </row>
    <row r="4" spans="1:5" ht="21" customHeight="1">
      <c r="A4" s="15" t="s">
        <v>13</v>
      </c>
      <c r="B4" s="16">
        <v>10.12</v>
      </c>
      <c r="C4" s="17" t="s">
        <v>24</v>
      </c>
      <c r="D4" s="18">
        <v>41</v>
      </c>
      <c r="E4" s="3"/>
    </row>
    <row r="5" spans="1:18" ht="21" customHeight="1">
      <c r="A5" s="15" t="s">
        <v>18</v>
      </c>
      <c r="B5" s="16">
        <v>99.13</v>
      </c>
      <c r="C5" s="17" t="s">
        <v>26</v>
      </c>
      <c r="D5" s="18">
        <v>49</v>
      </c>
      <c r="O5" s="1"/>
      <c r="P5" s="4"/>
      <c r="R5" s="1"/>
    </row>
    <row r="6" spans="1:18" ht="21" customHeight="1">
      <c r="A6" s="19" t="s">
        <v>15</v>
      </c>
      <c r="B6" s="20">
        <v>297.07</v>
      </c>
      <c r="C6" s="21" t="s">
        <v>44</v>
      </c>
      <c r="D6" s="22">
        <v>153</v>
      </c>
      <c r="O6" s="1"/>
      <c r="P6" s="4"/>
      <c r="R6" s="1"/>
    </row>
    <row r="7" spans="1:4" ht="21" customHeight="1">
      <c r="A7" s="15" t="s">
        <v>16</v>
      </c>
      <c r="B7" s="16">
        <v>238</v>
      </c>
      <c r="C7" s="17" t="s">
        <v>33</v>
      </c>
      <c r="D7" s="18">
        <v>192</v>
      </c>
    </row>
    <row r="8" spans="1:4" ht="21" customHeight="1">
      <c r="A8" s="23" t="s">
        <v>21</v>
      </c>
      <c r="B8" s="24">
        <v>436.29</v>
      </c>
      <c r="C8" s="25" t="s">
        <v>45</v>
      </c>
      <c r="D8" s="26">
        <v>621</v>
      </c>
    </row>
    <row r="9" spans="1:4" ht="21" customHeight="1">
      <c r="A9" s="15" t="s">
        <v>17</v>
      </c>
      <c r="B9" s="16">
        <v>608.42</v>
      </c>
      <c r="C9" s="17" t="s">
        <v>25</v>
      </c>
      <c r="D9" s="18">
        <v>749</v>
      </c>
    </row>
    <row r="10" spans="1:4" ht="21" customHeight="1">
      <c r="A10" s="15" t="s">
        <v>19</v>
      </c>
      <c r="B10" s="16">
        <v>133.44</v>
      </c>
      <c r="C10" s="17" t="s">
        <v>34</v>
      </c>
      <c r="D10" s="18">
        <v>788</v>
      </c>
    </row>
    <row r="11" spans="1:4" ht="21" customHeight="1">
      <c r="A11" s="15" t="s">
        <v>10</v>
      </c>
      <c r="B11" s="16">
        <v>706.99</v>
      </c>
      <c r="C11" s="17" t="s">
        <v>32</v>
      </c>
      <c r="D11" s="18">
        <v>1156</v>
      </c>
    </row>
    <row r="12" spans="1:4" ht="21" customHeight="1">
      <c r="A12" s="15" t="s">
        <v>12</v>
      </c>
      <c r="B12" s="16">
        <v>1842.88</v>
      </c>
      <c r="C12" s="17" t="s">
        <v>27</v>
      </c>
      <c r="D12" s="18">
        <v>2107</v>
      </c>
    </row>
    <row r="13" spans="1:4" ht="21" customHeight="1">
      <c r="A13" s="19" t="s">
        <v>38</v>
      </c>
      <c r="B13" s="20">
        <v>2084.67</v>
      </c>
      <c r="C13" s="21" t="s">
        <v>46</v>
      </c>
      <c r="D13" s="22">
        <v>2170</v>
      </c>
    </row>
    <row r="14" spans="1:20" ht="21" customHeight="1">
      <c r="A14" s="19" t="s">
        <v>20</v>
      </c>
      <c r="B14" s="20">
        <v>2510.73</v>
      </c>
      <c r="C14" s="21" t="s">
        <v>47</v>
      </c>
      <c r="D14" s="22">
        <v>3476</v>
      </c>
      <c r="T14" s="27">
        <v>295.16</v>
      </c>
    </row>
    <row r="15" spans="1:4" ht="21" customHeight="1">
      <c r="A15" s="19" t="s">
        <v>7</v>
      </c>
      <c r="B15" s="20">
        <v>2944.55</v>
      </c>
      <c r="C15" s="21" t="s">
        <v>48</v>
      </c>
      <c r="D15" s="22">
        <v>4560</v>
      </c>
    </row>
    <row r="16" spans="1:4" ht="21" customHeight="1">
      <c r="A16" s="15" t="s">
        <v>36</v>
      </c>
      <c r="B16" s="16">
        <v>2603.08</v>
      </c>
      <c r="C16" s="17" t="s">
        <v>37</v>
      </c>
      <c r="D16" s="18">
        <v>4606</v>
      </c>
    </row>
    <row r="17" spans="1:20" ht="21" customHeight="1">
      <c r="A17" s="19" t="s">
        <v>9</v>
      </c>
      <c r="B17" s="20">
        <v>6647.11</v>
      </c>
      <c r="C17" s="21" t="s">
        <v>49</v>
      </c>
      <c r="D17" s="22">
        <v>8706</v>
      </c>
      <c r="T17" s="27">
        <v>384.57</v>
      </c>
    </row>
    <row r="18" spans="1:4" ht="21" customHeight="1">
      <c r="A18" s="15" t="s">
        <v>8</v>
      </c>
      <c r="B18" s="16">
        <v>5359.98</v>
      </c>
      <c r="C18" s="17" t="s">
        <v>22</v>
      </c>
      <c r="D18" s="18">
        <v>8993</v>
      </c>
    </row>
    <row r="19" spans="1:4" ht="21" customHeight="1">
      <c r="A19" s="15" t="s">
        <v>11</v>
      </c>
      <c r="B19" s="16">
        <v>5052.47</v>
      </c>
      <c r="C19" s="17" t="s">
        <v>23</v>
      </c>
      <c r="D19" s="18">
        <v>10335</v>
      </c>
    </row>
    <row r="20" spans="1:4" ht="21" customHeight="1">
      <c r="A20" s="5"/>
      <c r="B20" s="5"/>
      <c r="C20" s="6"/>
      <c r="D20" s="5"/>
    </row>
    <row r="21" spans="1:4" ht="21" customHeight="1">
      <c r="A21" s="5"/>
      <c r="B21" s="5"/>
      <c r="C21" s="6"/>
      <c r="D21" s="5"/>
    </row>
    <row r="22" spans="1:21" ht="21" customHeight="1">
      <c r="A22" s="28"/>
      <c r="B22" s="29"/>
      <c r="C22" s="30"/>
      <c r="D22" s="31"/>
      <c r="R22" s="1"/>
      <c r="S22" s="4"/>
      <c r="U22" s="1"/>
    </row>
    <row r="23" spans="1:4" ht="21" customHeight="1">
      <c r="A23" s="28"/>
      <c r="B23" s="29"/>
      <c r="C23" s="30"/>
      <c r="D23" s="31"/>
    </row>
    <row r="24" spans="1:4" ht="21" customHeight="1">
      <c r="A24" s="28"/>
      <c r="B24" s="29"/>
      <c r="C24" s="30"/>
      <c r="D24" s="31"/>
    </row>
    <row r="25" spans="1:4" ht="21" customHeight="1">
      <c r="A25" s="28"/>
      <c r="B25" s="29"/>
      <c r="C25" s="30"/>
      <c r="D25" s="31"/>
    </row>
    <row r="26" spans="1:4" ht="21" customHeight="1">
      <c r="A26" s="28"/>
      <c r="B26" s="29"/>
      <c r="C26" s="30"/>
      <c r="D26" s="31"/>
    </row>
    <row r="27" spans="1:4" ht="21" customHeight="1">
      <c r="A27" s="28"/>
      <c r="B27" s="32"/>
      <c r="C27" s="30"/>
      <c r="D27" s="31"/>
    </row>
    <row r="28" spans="1:4" ht="21" customHeight="1">
      <c r="A28" s="5"/>
      <c r="B28" s="5"/>
      <c r="C28" s="6"/>
      <c r="D28" s="5"/>
    </row>
    <row r="29" spans="1:4" ht="21" customHeight="1">
      <c r="A29" s="7"/>
      <c r="B29" s="7"/>
      <c r="C29" s="8"/>
      <c r="D29" s="7"/>
    </row>
    <row r="30" spans="1:12" ht="21" customHeight="1">
      <c r="A30" s="9"/>
      <c r="B30" s="9"/>
      <c r="C30" s="10"/>
      <c r="D30" s="9"/>
      <c r="G30" s="33"/>
      <c r="H30" s="33"/>
      <c r="I30" s="33"/>
      <c r="J30" s="33"/>
      <c r="K30" s="33"/>
      <c r="L30" s="3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31"/>
  <sheetViews>
    <sheetView zoomScalePageLayoutView="0" workbookViewId="0" topLeftCell="A1">
      <selection activeCell="T6" sqref="T6"/>
    </sheetView>
  </sheetViews>
  <sheetFormatPr defaultColWidth="9.140625" defaultRowHeight="21.75"/>
  <cols>
    <col min="1" max="1" width="8.7109375" style="1" customWidth="1"/>
    <col min="2" max="2" width="11.140625" style="1" customWidth="1"/>
    <col min="3" max="3" width="11.140625" style="2" customWidth="1"/>
    <col min="4" max="4" width="10.7109375" style="1" customWidth="1"/>
    <col min="5" max="5" width="9.140625" style="1" customWidth="1"/>
    <col min="6" max="16384" width="9.140625" style="2" customWidth="1"/>
  </cols>
  <sheetData>
    <row r="1" ht="21" customHeight="1"/>
    <row r="2" ht="21" customHeight="1"/>
    <row r="3" spans="1:5" ht="21" customHeight="1">
      <c r="A3" s="94" t="s">
        <v>0</v>
      </c>
      <c r="B3" s="34" t="s">
        <v>1</v>
      </c>
      <c r="C3" s="94" t="s">
        <v>2</v>
      </c>
      <c r="D3" s="35" t="s">
        <v>3</v>
      </c>
      <c r="E3" s="3"/>
    </row>
    <row r="4" spans="1:5" ht="21" customHeight="1">
      <c r="A4" s="94"/>
      <c r="B4" s="36" t="s">
        <v>4</v>
      </c>
      <c r="C4" s="94"/>
      <c r="D4" s="35" t="s">
        <v>41</v>
      </c>
      <c r="E4" s="3"/>
    </row>
    <row r="5" spans="1:18" ht="21" customHeight="1">
      <c r="A5" s="37" t="s">
        <v>14</v>
      </c>
      <c r="B5" s="38">
        <v>127</v>
      </c>
      <c r="C5" s="39" t="s">
        <v>24</v>
      </c>
      <c r="D5" s="40">
        <v>35</v>
      </c>
      <c r="O5" s="1"/>
      <c r="P5" s="4"/>
      <c r="R5" s="1"/>
    </row>
    <row r="6" spans="1:18" ht="21" customHeight="1">
      <c r="A6" s="37" t="s">
        <v>13</v>
      </c>
      <c r="B6" s="38">
        <v>73.8</v>
      </c>
      <c r="C6" s="39" t="s">
        <v>24</v>
      </c>
      <c r="D6" s="40">
        <v>41</v>
      </c>
      <c r="O6" s="1"/>
      <c r="P6" s="4"/>
      <c r="R6" s="1"/>
    </row>
    <row r="7" spans="1:4" ht="21" customHeight="1">
      <c r="A7" s="37" t="s">
        <v>18</v>
      </c>
      <c r="B7" s="38">
        <v>410</v>
      </c>
      <c r="C7" s="39" t="s">
        <v>26</v>
      </c>
      <c r="D7" s="40">
        <v>49</v>
      </c>
    </row>
    <row r="8" spans="1:4" ht="21" customHeight="1">
      <c r="A8" s="36" t="s">
        <v>15</v>
      </c>
      <c r="B8" s="41">
        <v>898</v>
      </c>
      <c r="C8" s="34" t="s">
        <v>44</v>
      </c>
      <c r="D8" s="42">
        <v>153</v>
      </c>
    </row>
    <row r="9" spans="1:4" ht="21" customHeight="1">
      <c r="A9" s="37" t="s">
        <v>16</v>
      </c>
      <c r="B9" s="38">
        <v>475.6</v>
      </c>
      <c r="C9" s="39" t="s">
        <v>33</v>
      </c>
      <c r="D9" s="40">
        <v>192</v>
      </c>
    </row>
    <row r="10" spans="1:19" ht="21" customHeight="1">
      <c r="A10" s="36" t="s">
        <v>21</v>
      </c>
      <c r="B10" s="41">
        <v>1486.4</v>
      </c>
      <c r="C10" s="34" t="s">
        <v>45</v>
      </c>
      <c r="D10" s="42">
        <v>621</v>
      </c>
      <c r="S10" s="43">
        <v>3200</v>
      </c>
    </row>
    <row r="11" spans="1:4" ht="21" customHeight="1">
      <c r="A11" s="37" t="s">
        <v>17</v>
      </c>
      <c r="B11" s="38">
        <v>380</v>
      </c>
      <c r="C11" s="39" t="s">
        <v>25</v>
      </c>
      <c r="D11" s="40">
        <v>749</v>
      </c>
    </row>
    <row r="12" spans="1:4" ht="21" customHeight="1">
      <c r="A12" s="37" t="s">
        <v>19</v>
      </c>
      <c r="B12" s="38">
        <v>514</v>
      </c>
      <c r="C12" s="39" t="s">
        <v>34</v>
      </c>
      <c r="D12" s="40">
        <v>788</v>
      </c>
    </row>
    <row r="13" spans="1:4" ht="21" customHeight="1">
      <c r="A13" s="37" t="s">
        <v>10</v>
      </c>
      <c r="B13" s="38">
        <v>1843</v>
      </c>
      <c r="C13" s="39" t="s">
        <v>32</v>
      </c>
      <c r="D13" s="40">
        <v>1156</v>
      </c>
    </row>
    <row r="14" spans="1:4" ht="21" customHeight="1">
      <c r="A14" s="37" t="s">
        <v>12</v>
      </c>
      <c r="B14" s="38">
        <v>3200</v>
      </c>
      <c r="C14" s="39" t="s">
        <v>27</v>
      </c>
      <c r="D14" s="40">
        <v>2107</v>
      </c>
    </row>
    <row r="15" spans="1:4" ht="21" customHeight="1">
      <c r="A15" s="36" t="s">
        <v>38</v>
      </c>
      <c r="B15" s="41">
        <v>2166.88</v>
      </c>
      <c r="C15" s="34" t="s">
        <v>46</v>
      </c>
      <c r="D15" s="42">
        <v>2170</v>
      </c>
    </row>
    <row r="16" spans="1:4" ht="21" customHeight="1">
      <c r="A16" s="36" t="s">
        <v>20</v>
      </c>
      <c r="B16" s="41">
        <v>2582</v>
      </c>
      <c r="C16" s="34" t="s">
        <v>50</v>
      </c>
      <c r="D16" s="42">
        <v>3476</v>
      </c>
    </row>
    <row r="17" spans="1:19" ht="21" customHeight="1">
      <c r="A17" s="36" t="s">
        <v>7</v>
      </c>
      <c r="B17" s="41">
        <v>2862.5</v>
      </c>
      <c r="C17" s="34" t="s">
        <v>48</v>
      </c>
      <c r="D17" s="42">
        <v>4560</v>
      </c>
      <c r="S17" s="43">
        <v>410</v>
      </c>
    </row>
    <row r="18" spans="1:4" ht="21" customHeight="1">
      <c r="A18" s="37" t="s">
        <v>36</v>
      </c>
      <c r="B18" s="38">
        <v>2037</v>
      </c>
      <c r="C18" s="39" t="s">
        <v>37</v>
      </c>
      <c r="D18" s="40">
        <v>4609</v>
      </c>
    </row>
    <row r="19" spans="1:4" ht="21" customHeight="1">
      <c r="A19" s="36" t="s">
        <v>9</v>
      </c>
      <c r="B19" s="41">
        <v>4153</v>
      </c>
      <c r="C19" s="34" t="s">
        <v>49</v>
      </c>
      <c r="D19" s="42">
        <v>8706</v>
      </c>
    </row>
    <row r="20" spans="1:4" ht="21" customHeight="1">
      <c r="A20" s="37" t="s">
        <v>8</v>
      </c>
      <c r="B20" s="38">
        <v>4200</v>
      </c>
      <c r="C20" s="39" t="s">
        <v>22</v>
      </c>
      <c r="D20" s="40">
        <v>8993</v>
      </c>
    </row>
    <row r="21" spans="1:4" ht="21" customHeight="1">
      <c r="A21" s="39" t="s">
        <v>11</v>
      </c>
      <c r="B21" s="44">
        <v>5694</v>
      </c>
      <c r="C21" s="39" t="s">
        <v>23</v>
      </c>
      <c r="D21" s="39">
        <v>10335</v>
      </c>
    </row>
    <row r="22" spans="1:4" ht="21" customHeight="1">
      <c r="A22" s="45"/>
      <c r="B22" s="45"/>
      <c r="C22" s="46"/>
      <c r="D22" s="45"/>
    </row>
    <row r="23" spans="1:21" ht="21" customHeight="1">
      <c r="A23" s="45"/>
      <c r="B23" s="45"/>
      <c r="C23" s="46"/>
      <c r="D23" s="45"/>
      <c r="R23" s="1"/>
      <c r="S23" s="4"/>
      <c r="U23" s="1"/>
    </row>
    <row r="24" spans="1:4" ht="21" customHeight="1">
      <c r="A24" s="45"/>
      <c r="B24" s="45"/>
      <c r="C24" s="46"/>
      <c r="D24" s="45"/>
    </row>
    <row r="25" spans="1:4" ht="21" customHeight="1">
      <c r="A25" s="45"/>
      <c r="B25" s="45"/>
      <c r="C25" s="46"/>
      <c r="D25" s="45"/>
    </row>
    <row r="26" spans="1:4" ht="21" customHeight="1">
      <c r="A26" s="45"/>
      <c r="B26" s="45"/>
      <c r="C26" s="46"/>
      <c r="D26" s="45"/>
    </row>
    <row r="27" spans="1:4" ht="21" customHeight="1">
      <c r="A27" s="45"/>
      <c r="B27" s="45"/>
      <c r="C27" s="46"/>
      <c r="D27" s="45"/>
    </row>
    <row r="28" spans="1:4" ht="21" customHeight="1">
      <c r="A28" s="45"/>
      <c r="B28" s="45"/>
      <c r="C28" s="46"/>
      <c r="D28" s="45"/>
    </row>
    <row r="29" spans="1:4" ht="21" customHeight="1">
      <c r="A29" s="47"/>
      <c r="B29" s="47"/>
      <c r="C29" s="48"/>
      <c r="D29" s="47"/>
    </row>
    <row r="30" ht="21" customHeight="1"/>
    <row r="31" spans="6:11" ht="21" customHeight="1">
      <c r="F31" s="33"/>
      <c r="G31" s="33"/>
      <c r="H31" s="33"/>
      <c r="I31" s="33"/>
      <c r="J31" s="33"/>
      <c r="K31" s="33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R73"/>
  <sheetViews>
    <sheetView tabSelected="1" zoomScalePageLayoutView="0" workbookViewId="0" topLeftCell="A1">
      <selection activeCell="P10" sqref="P10"/>
    </sheetView>
  </sheetViews>
  <sheetFormatPr defaultColWidth="9.00390625" defaultRowHeight="21.75"/>
  <cols>
    <col min="1" max="1" width="10.7109375" style="70" customWidth="1"/>
    <col min="2" max="4" width="10.7109375" style="49" customWidth="1"/>
    <col min="5" max="10" width="10.7109375" style="2" customWidth="1"/>
    <col min="11" max="12" width="9.00390625" style="2" customWidth="1"/>
    <col min="13" max="13" width="13.8515625" style="2" customWidth="1"/>
    <col min="14" max="14" width="12.140625" style="49" customWidth="1"/>
    <col min="15" max="16" width="9.00390625" style="2" customWidth="1"/>
    <col min="17" max="17" width="27.7109375" style="2" customWidth="1"/>
    <col min="18" max="16384" width="9.00390625" style="2" customWidth="1"/>
  </cols>
  <sheetData>
    <row r="2" spans="1:4" ht="18" customHeight="1">
      <c r="A2" s="95" t="s">
        <v>0</v>
      </c>
      <c r="B2" s="71" t="s">
        <v>30</v>
      </c>
      <c r="C2" s="98" t="s">
        <v>31</v>
      </c>
      <c r="D2" s="71" t="s">
        <v>3</v>
      </c>
    </row>
    <row r="3" spans="1:17" ht="18" customHeight="1">
      <c r="A3" s="96"/>
      <c r="B3" s="72" t="s">
        <v>29</v>
      </c>
      <c r="C3" s="99"/>
      <c r="D3" s="101" t="s">
        <v>42</v>
      </c>
      <c r="L3" s="50" t="s">
        <v>0</v>
      </c>
      <c r="M3" s="51" t="s">
        <v>28</v>
      </c>
      <c r="N3" s="71" t="s">
        <v>3</v>
      </c>
      <c r="Q3" s="52" t="s">
        <v>40</v>
      </c>
    </row>
    <row r="4" spans="1:17" ht="21" customHeight="1">
      <c r="A4" s="97"/>
      <c r="B4" s="73" t="s">
        <v>43</v>
      </c>
      <c r="C4" s="100"/>
      <c r="D4" s="102"/>
      <c r="L4" s="53"/>
      <c r="M4" s="54" t="s">
        <v>6</v>
      </c>
      <c r="N4" s="72" t="s">
        <v>42</v>
      </c>
      <c r="Q4" s="55" t="s">
        <v>39</v>
      </c>
    </row>
    <row r="5" spans="1:17" ht="15.75" customHeight="1">
      <c r="A5" s="74" t="str">
        <f aca="true" t="shared" si="0" ref="A5:A21">L5</f>
        <v>N.47</v>
      </c>
      <c r="B5" s="75">
        <f aca="true" t="shared" si="1" ref="B5:B21">+M5*1000/(D5*365*0.0864)</f>
        <v>24.036022323693558</v>
      </c>
      <c r="C5" s="103" t="s">
        <v>24</v>
      </c>
      <c r="D5" s="76">
        <v>35</v>
      </c>
      <c r="J5" s="77"/>
      <c r="K5" s="78"/>
      <c r="L5" s="56" t="s">
        <v>14</v>
      </c>
      <c r="M5" s="57">
        <v>26.53</v>
      </c>
      <c r="N5" s="76">
        <v>35</v>
      </c>
      <c r="Q5" s="4">
        <f>M5*1000/(N5*365*0.0864)</f>
        <v>24.036022323693558</v>
      </c>
    </row>
    <row r="6" spans="1:17" ht="15.75" customHeight="1">
      <c r="A6" s="79" t="str">
        <f t="shared" si="0"/>
        <v>N.44</v>
      </c>
      <c r="B6" s="80">
        <f t="shared" si="1"/>
        <v>7.8269047530657945</v>
      </c>
      <c r="C6" s="105" t="s">
        <v>24</v>
      </c>
      <c r="D6" s="81">
        <v>41</v>
      </c>
      <c r="J6" s="77"/>
      <c r="K6" s="78"/>
      <c r="L6" s="56" t="s">
        <v>13</v>
      </c>
      <c r="M6" s="57">
        <v>10.12</v>
      </c>
      <c r="N6" s="81">
        <v>41</v>
      </c>
      <c r="Q6" s="4">
        <f aca="true" t="shared" si="2" ref="Q6:Q21">M6*1000/(N6*365*0.0864)</f>
        <v>7.8269047530657945</v>
      </c>
    </row>
    <row r="7" spans="1:17" ht="15.75" customHeight="1">
      <c r="A7" s="79" t="str">
        <f t="shared" si="0"/>
        <v>N.52</v>
      </c>
      <c r="B7" s="80">
        <f t="shared" si="1"/>
        <v>64.1508505989915</v>
      </c>
      <c r="C7" s="105" t="s">
        <v>26</v>
      </c>
      <c r="D7" s="81">
        <v>49</v>
      </c>
      <c r="J7" s="82"/>
      <c r="K7" s="83"/>
      <c r="L7" s="56" t="s">
        <v>18</v>
      </c>
      <c r="M7" s="57">
        <v>99.13</v>
      </c>
      <c r="N7" s="81">
        <v>49</v>
      </c>
      <c r="Q7" s="4">
        <f t="shared" si="2"/>
        <v>64.1508505989915</v>
      </c>
    </row>
    <row r="8" spans="1:17" ht="15.75" customHeight="1">
      <c r="A8" s="84" t="str">
        <f t="shared" si="0"/>
        <v>N.49</v>
      </c>
      <c r="B8" s="85">
        <f t="shared" si="1"/>
        <v>61.568809834097685</v>
      </c>
      <c r="C8" s="106" t="s">
        <v>44</v>
      </c>
      <c r="D8" s="87">
        <v>153</v>
      </c>
      <c r="J8" s="82"/>
      <c r="K8" s="83"/>
      <c r="L8" s="56" t="s">
        <v>15</v>
      </c>
      <c r="M8" s="57">
        <v>297.07</v>
      </c>
      <c r="N8" s="87">
        <v>153</v>
      </c>
      <c r="Q8" s="4">
        <f t="shared" si="2"/>
        <v>61.568809834097685</v>
      </c>
    </row>
    <row r="9" spans="1:17" ht="15.75" customHeight="1">
      <c r="A9" s="79" t="str">
        <f t="shared" si="0"/>
        <v>N.50</v>
      </c>
      <c r="B9" s="80">
        <f t="shared" si="1"/>
        <v>39.30692964654152</v>
      </c>
      <c r="C9" s="105" t="s">
        <v>33</v>
      </c>
      <c r="D9" s="81">
        <v>192</v>
      </c>
      <c r="J9" s="82"/>
      <c r="K9" s="83"/>
      <c r="L9" s="56" t="s">
        <v>16</v>
      </c>
      <c r="M9" s="57">
        <v>238</v>
      </c>
      <c r="N9" s="81">
        <v>192</v>
      </c>
      <c r="Q9" s="4">
        <f t="shared" si="2"/>
        <v>39.30692964654152</v>
      </c>
    </row>
    <row r="10" spans="1:17" ht="15.75" customHeight="1">
      <c r="A10" s="84" t="str">
        <f t="shared" si="0"/>
        <v>N.65</v>
      </c>
      <c r="B10" s="85">
        <f t="shared" si="1"/>
        <v>22.495390479018948</v>
      </c>
      <c r="C10" s="106" t="s">
        <v>45</v>
      </c>
      <c r="D10" s="87">
        <v>615</v>
      </c>
      <c r="J10" s="82"/>
      <c r="K10" s="83"/>
      <c r="L10" s="56" t="s">
        <v>21</v>
      </c>
      <c r="M10" s="57">
        <v>436.29</v>
      </c>
      <c r="N10" s="87">
        <v>621</v>
      </c>
      <c r="Q10" s="4">
        <f t="shared" si="2"/>
        <v>22.27804371110572</v>
      </c>
    </row>
    <row r="11" spans="1:17" ht="15.75" customHeight="1">
      <c r="A11" s="79" t="str">
        <f t="shared" si="0"/>
        <v>N.51</v>
      </c>
      <c r="B11" s="80">
        <f t="shared" si="1"/>
        <v>25.758173082459347</v>
      </c>
      <c r="C11" s="105" t="s">
        <v>25</v>
      </c>
      <c r="D11" s="81">
        <v>749</v>
      </c>
      <c r="J11" s="82"/>
      <c r="K11" s="83"/>
      <c r="L11" s="56" t="s">
        <v>17</v>
      </c>
      <c r="M11" s="57">
        <v>608.42</v>
      </c>
      <c r="N11" s="81">
        <v>749</v>
      </c>
      <c r="Q11" s="4">
        <f t="shared" si="2"/>
        <v>25.758173082459347</v>
      </c>
    </row>
    <row r="12" spans="1:17" ht="15.75" customHeight="1">
      <c r="A12" s="79" t="str">
        <f t="shared" si="0"/>
        <v>N.63</v>
      </c>
      <c r="B12" s="80">
        <f t="shared" si="1"/>
        <v>5.369739393798916</v>
      </c>
      <c r="C12" s="105" t="s">
        <v>34</v>
      </c>
      <c r="D12" s="81">
        <v>788</v>
      </c>
      <c r="J12" s="82"/>
      <c r="K12" s="88"/>
      <c r="L12" s="56" t="s">
        <v>19</v>
      </c>
      <c r="M12" s="57">
        <v>133.44</v>
      </c>
      <c r="N12" s="81">
        <v>788</v>
      </c>
      <c r="Q12" s="4">
        <f t="shared" si="2"/>
        <v>5.369739393798916</v>
      </c>
    </row>
    <row r="13" spans="1:17" ht="15.75" customHeight="1">
      <c r="A13" s="79" t="str">
        <f t="shared" si="0"/>
        <v>N.17</v>
      </c>
      <c r="B13" s="80">
        <f t="shared" si="1"/>
        <v>19.393171137198724</v>
      </c>
      <c r="C13" s="105" t="s">
        <v>32</v>
      </c>
      <c r="D13" s="81">
        <v>1156</v>
      </c>
      <c r="J13" s="82"/>
      <c r="K13" s="83"/>
      <c r="L13" s="56" t="s">
        <v>10</v>
      </c>
      <c r="M13" s="57">
        <v>706.99</v>
      </c>
      <c r="N13" s="81">
        <v>1156</v>
      </c>
      <c r="Q13" s="4">
        <f t="shared" si="2"/>
        <v>19.393171137198724</v>
      </c>
    </row>
    <row r="14" spans="1:17" ht="15.75" customHeight="1">
      <c r="A14" s="79" t="str">
        <f t="shared" si="0"/>
        <v>N.42</v>
      </c>
      <c r="B14" s="80">
        <f t="shared" si="1"/>
        <v>27.734855933099233</v>
      </c>
      <c r="C14" s="105" t="s">
        <v>27</v>
      </c>
      <c r="D14" s="81">
        <v>2107</v>
      </c>
      <c r="J14" s="82"/>
      <c r="K14" s="83"/>
      <c r="L14" s="56" t="s">
        <v>12</v>
      </c>
      <c r="M14" s="57">
        <v>1842.88</v>
      </c>
      <c r="N14" s="81">
        <v>2107</v>
      </c>
      <c r="Q14" s="4">
        <f t="shared" si="2"/>
        <v>27.734855933099233</v>
      </c>
    </row>
    <row r="15" spans="1:17" ht="15.75" customHeight="1">
      <c r="A15" s="84" t="str">
        <f t="shared" si="0"/>
        <v>N.75</v>
      </c>
      <c r="B15" s="85">
        <f t="shared" si="1"/>
        <v>30.46288113124171</v>
      </c>
      <c r="C15" s="106" t="s">
        <v>46</v>
      </c>
      <c r="D15" s="87">
        <v>2170</v>
      </c>
      <c r="J15" s="82"/>
      <c r="K15" s="83"/>
      <c r="L15" s="56" t="s">
        <v>38</v>
      </c>
      <c r="M15" s="57">
        <v>2084.67</v>
      </c>
      <c r="N15" s="87">
        <v>2170</v>
      </c>
      <c r="Q15" s="4">
        <f t="shared" si="2"/>
        <v>30.46288113124171</v>
      </c>
    </row>
    <row r="16" spans="1:17" ht="15.75" customHeight="1">
      <c r="A16" s="84" t="str">
        <f t="shared" si="0"/>
        <v>N.64</v>
      </c>
      <c r="B16" s="85">
        <f t="shared" si="1"/>
        <v>22.904121411794378</v>
      </c>
      <c r="C16" s="106" t="s">
        <v>47</v>
      </c>
      <c r="D16" s="87">
        <v>3476</v>
      </c>
      <c r="J16" s="82"/>
      <c r="K16" s="83"/>
      <c r="L16" s="56" t="s">
        <v>20</v>
      </c>
      <c r="M16" s="57">
        <v>2510.73</v>
      </c>
      <c r="N16" s="87">
        <v>3476</v>
      </c>
      <c r="Q16" s="4">
        <f t="shared" si="2"/>
        <v>22.904121411794378</v>
      </c>
    </row>
    <row r="17" spans="1:17" ht="15.75" customHeight="1">
      <c r="A17" s="84" t="str">
        <f t="shared" si="0"/>
        <v>N.1</v>
      </c>
      <c r="B17" s="85">
        <f t="shared" si="1"/>
        <v>20.476111400393425</v>
      </c>
      <c r="C17" s="106" t="s">
        <v>48</v>
      </c>
      <c r="D17" s="87">
        <v>4560</v>
      </c>
      <c r="J17" s="82"/>
      <c r="K17" s="83"/>
      <c r="L17" s="56" t="s">
        <v>7</v>
      </c>
      <c r="M17" s="57">
        <v>2944.55</v>
      </c>
      <c r="N17" s="87">
        <v>4560</v>
      </c>
      <c r="Q17" s="4">
        <f t="shared" si="2"/>
        <v>20.476111400393425</v>
      </c>
    </row>
    <row r="18" spans="1:17" ht="15.75" customHeight="1">
      <c r="A18" s="79" t="str">
        <f t="shared" si="0"/>
        <v>N.1A</v>
      </c>
      <c r="B18" s="80">
        <f t="shared" si="1"/>
        <v>17.920782743616567</v>
      </c>
      <c r="C18" s="105" t="s">
        <v>37</v>
      </c>
      <c r="D18" s="81">
        <v>4606</v>
      </c>
      <c r="J18" s="82"/>
      <c r="K18" s="83"/>
      <c r="L18" s="56" t="s">
        <v>36</v>
      </c>
      <c r="M18" s="57">
        <v>2603.08</v>
      </c>
      <c r="N18" s="81">
        <v>4606</v>
      </c>
      <c r="Q18" s="4">
        <f t="shared" si="2"/>
        <v>17.920782743616567</v>
      </c>
    </row>
    <row r="19" spans="1:17" ht="15.75" customHeight="1">
      <c r="A19" s="84" t="str">
        <f t="shared" si="0"/>
        <v>N.13A</v>
      </c>
      <c r="B19" s="85">
        <f t="shared" si="1"/>
        <v>24.213495162918026</v>
      </c>
      <c r="C19" s="106" t="s">
        <v>49</v>
      </c>
      <c r="D19" s="87">
        <v>8705</v>
      </c>
      <c r="J19" s="82"/>
      <c r="K19" s="83"/>
      <c r="L19" s="56" t="s">
        <v>9</v>
      </c>
      <c r="M19" s="57">
        <v>6647.11</v>
      </c>
      <c r="N19" s="87">
        <v>8706</v>
      </c>
      <c r="Q19" s="4">
        <f t="shared" si="2"/>
        <v>24.210713920652584</v>
      </c>
    </row>
    <row r="20" spans="1:17" ht="15.75" customHeight="1">
      <c r="A20" s="79" t="str">
        <f t="shared" si="0"/>
        <v>N.13</v>
      </c>
      <c r="B20" s="80">
        <f t="shared" si="1"/>
        <v>18.899571982334983</v>
      </c>
      <c r="C20" s="105" t="s">
        <v>22</v>
      </c>
      <c r="D20" s="81">
        <v>8993</v>
      </c>
      <c r="J20" s="82"/>
      <c r="K20" s="88"/>
      <c r="L20" s="56" t="s">
        <v>8</v>
      </c>
      <c r="M20" s="57">
        <v>5359.98</v>
      </c>
      <c r="N20" s="81">
        <v>8993</v>
      </c>
      <c r="Q20" s="4">
        <f t="shared" si="2"/>
        <v>18.899571982334983</v>
      </c>
    </row>
    <row r="21" spans="1:17" ht="15.75" customHeight="1">
      <c r="A21" s="79" t="str">
        <f t="shared" si="0"/>
        <v>N.35</v>
      </c>
      <c r="B21" s="80">
        <f t="shared" si="1"/>
        <v>15.501961558220712</v>
      </c>
      <c r="C21" s="105" t="s">
        <v>23</v>
      </c>
      <c r="D21" s="81">
        <v>10335</v>
      </c>
      <c r="J21" s="82"/>
      <c r="K21" s="83"/>
      <c r="L21" s="56" t="s">
        <v>11</v>
      </c>
      <c r="M21" s="58">
        <v>5052.47</v>
      </c>
      <c r="N21" s="81">
        <v>10335</v>
      </c>
      <c r="Q21" s="4">
        <f t="shared" si="2"/>
        <v>15.501961558220712</v>
      </c>
    </row>
    <row r="22" spans="1:14" ht="15.75" customHeight="1">
      <c r="A22" s="84"/>
      <c r="B22" s="89"/>
      <c r="C22" s="104"/>
      <c r="D22" s="87"/>
      <c r="N22" s="59"/>
    </row>
    <row r="23" spans="1:16" ht="15.75" customHeight="1">
      <c r="A23" s="84"/>
      <c r="B23" s="85"/>
      <c r="C23" s="86"/>
      <c r="D23" s="87"/>
      <c r="N23" s="60"/>
      <c r="P23" s="61"/>
    </row>
    <row r="24" spans="1:16" ht="15.75" customHeight="1">
      <c r="A24" s="84"/>
      <c r="B24" s="85"/>
      <c r="C24" s="86"/>
      <c r="D24" s="87"/>
      <c r="N24" s="60"/>
      <c r="P24" s="61"/>
    </row>
    <row r="25" spans="1:16" ht="15.75" customHeight="1">
      <c r="A25" s="84"/>
      <c r="B25" s="85"/>
      <c r="C25" s="86"/>
      <c r="D25" s="87"/>
      <c r="N25" s="60"/>
      <c r="O25" s="61"/>
      <c r="P25" s="61"/>
    </row>
    <row r="26" spans="1:16" ht="15.75" customHeight="1">
      <c r="A26" s="84"/>
      <c r="B26" s="85"/>
      <c r="C26" s="86"/>
      <c r="D26" s="87"/>
      <c r="N26" s="60"/>
      <c r="O26" s="61"/>
      <c r="P26" s="61"/>
    </row>
    <row r="27" spans="1:14" ht="15.75" customHeight="1">
      <c r="A27" s="84"/>
      <c r="B27" s="85"/>
      <c r="C27" s="86"/>
      <c r="D27" s="87"/>
      <c r="N27" s="59"/>
    </row>
    <row r="28" spans="1:14" ht="15.75" customHeight="1">
      <c r="A28" s="84"/>
      <c r="B28" s="85"/>
      <c r="C28" s="86"/>
      <c r="D28" s="87"/>
      <c r="N28" s="59"/>
    </row>
    <row r="29" spans="1:14" ht="15.75" customHeight="1">
      <c r="A29" s="84"/>
      <c r="B29" s="85"/>
      <c r="C29" s="86"/>
      <c r="D29" s="87"/>
      <c r="N29" s="59"/>
    </row>
    <row r="30" spans="1:14" ht="15.75" customHeight="1">
      <c r="A30" s="84"/>
      <c r="B30" s="85"/>
      <c r="C30" s="86"/>
      <c r="D30" s="87"/>
      <c r="N30" s="59"/>
    </row>
    <row r="31" spans="1:14" ht="15.75" customHeight="1">
      <c r="A31" s="84"/>
      <c r="B31" s="85"/>
      <c r="C31" s="86"/>
      <c r="D31" s="87"/>
      <c r="N31" s="59"/>
    </row>
    <row r="32" spans="1:14" ht="15.75" customHeight="1">
      <c r="A32" s="84"/>
      <c r="B32" s="85"/>
      <c r="C32" s="86"/>
      <c r="D32" s="87"/>
      <c r="N32" s="59"/>
    </row>
    <row r="33" spans="1:16" ht="15.75" customHeight="1">
      <c r="A33" s="84"/>
      <c r="B33" s="85"/>
      <c r="C33" s="86"/>
      <c r="D33" s="87"/>
      <c r="N33" s="60"/>
      <c r="O33" s="61"/>
      <c r="P33" s="61"/>
    </row>
    <row r="34" spans="1:16" ht="15.75" customHeight="1">
      <c r="A34" s="84"/>
      <c r="B34" s="85"/>
      <c r="C34" s="86"/>
      <c r="D34" s="87"/>
      <c r="N34" s="60"/>
      <c r="O34" s="61"/>
      <c r="P34" s="61"/>
    </row>
    <row r="35" spans="1:16" ht="15.75" customHeight="1">
      <c r="A35" s="84"/>
      <c r="B35" s="85"/>
      <c r="C35" s="86"/>
      <c r="D35" s="87"/>
      <c r="N35" s="60"/>
      <c r="O35" s="61"/>
      <c r="P35" s="61"/>
    </row>
    <row r="36" spans="1:14" ht="15.75" customHeight="1">
      <c r="A36" s="84"/>
      <c r="B36" s="85"/>
      <c r="C36" s="86"/>
      <c r="D36" s="87"/>
      <c r="N36" s="59"/>
    </row>
    <row r="37" spans="1:14" ht="15.75" customHeight="1">
      <c r="A37" s="84"/>
      <c r="B37" s="85"/>
      <c r="C37" s="86"/>
      <c r="D37" s="87"/>
      <c r="N37" s="59"/>
    </row>
    <row r="38" spans="1:14" ht="15.75" customHeight="1">
      <c r="A38" s="84"/>
      <c r="B38" s="85"/>
      <c r="C38" s="86"/>
      <c r="D38" s="87"/>
      <c r="N38" s="59"/>
    </row>
    <row r="39" spans="1:14" ht="15.75" customHeight="1">
      <c r="A39" s="84"/>
      <c r="B39" s="85"/>
      <c r="C39" s="86"/>
      <c r="D39" s="87"/>
      <c r="N39" s="59"/>
    </row>
    <row r="40" spans="1:14" ht="15.75" customHeight="1">
      <c r="A40" s="84"/>
      <c r="B40" s="85"/>
      <c r="C40" s="86"/>
      <c r="D40" s="87"/>
      <c r="N40" s="59"/>
    </row>
    <row r="41" spans="1:16" ht="15.75" customHeight="1">
      <c r="A41" s="84"/>
      <c r="B41" s="85"/>
      <c r="C41" s="86"/>
      <c r="D41" s="87"/>
      <c r="N41" s="60"/>
      <c r="O41" s="61"/>
      <c r="P41" s="61"/>
    </row>
    <row r="42" spans="1:14" ht="15.75" customHeight="1">
      <c r="A42" s="84"/>
      <c r="B42" s="85"/>
      <c r="C42" s="86"/>
      <c r="D42" s="87"/>
      <c r="N42" s="59"/>
    </row>
    <row r="43" spans="1:16" ht="15.75" customHeight="1">
      <c r="A43" s="84"/>
      <c r="B43" s="85"/>
      <c r="C43" s="86"/>
      <c r="D43" s="87"/>
      <c r="N43" s="60"/>
      <c r="O43" s="61"/>
      <c r="P43" s="61"/>
    </row>
    <row r="44" spans="1:16" ht="15.75" customHeight="1">
      <c r="A44" s="84"/>
      <c r="B44" s="85"/>
      <c r="C44" s="86"/>
      <c r="D44" s="87"/>
      <c r="N44" s="60"/>
      <c r="O44" s="61"/>
      <c r="P44" s="61"/>
    </row>
    <row r="45" spans="1:14" ht="15.75" customHeight="1">
      <c r="A45" s="90"/>
      <c r="B45" s="91"/>
      <c r="C45" s="92"/>
      <c r="D45" s="93"/>
      <c r="N45" s="59"/>
    </row>
    <row r="46" spans="1:14" ht="15.75" customHeight="1">
      <c r="A46" s="62"/>
      <c r="B46" s="63"/>
      <c r="C46" s="64"/>
      <c r="D46" s="65"/>
      <c r="N46" s="59"/>
    </row>
    <row r="47" spans="1:16" ht="15.75" customHeight="1">
      <c r="A47" s="66"/>
      <c r="B47" s="67"/>
      <c r="C47" s="68"/>
      <c r="D47" s="69"/>
      <c r="N47" s="60"/>
      <c r="O47" s="61"/>
      <c r="P47" s="61"/>
    </row>
    <row r="48" spans="1:14" ht="15.75" customHeight="1">
      <c r="A48" s="66"/>
      <c r="B48" s="67"/>
      <c r="C48" s="68"/>
      <c r="D48" s="69"/>
      <c r="N48" s="59"/>
    </row>
    <row r="49" spans="1:16" ht="15.75" customHeight="1">
      <c r="A49" s="66"/>
      <c r="B49" s="67"/>
      <c r="C49" s="68"/>
      <c r="D49" s="69"/>
      <c r="N49" s="60"/>
      <c r="O49" s="61"/>
      <c r="P49" s="61"/>
    </row>
    <row r="50" spans="1:14" ht="15.75" customHeight="1">
      <c r="A50" s="66"/>
      <c r="B50" s="67"/>
      <c r="C50" s="68"/>
      <c r="D50" s="69"/>
      <c r="N50" s="59"/>
    </row>
    <row r="51" spans="3:18" ht="21">
      <c r="C51" s="33"/>
      <c r="D51" s="33"/>
      <c r="E51" s="33"/>
      <c r="F51" s="33"/>
      <c r="G51" s="33"/>
      <c r="H51" s="33"/>
      <c r="N51" s="59"/>
      <c r="R51" s="61"/>
    </row>
    <row r="52" ht="21">
      <c r="N52" s="59"/>
    </row>
    <row r="53" ht="21">
      <c r="N53" s="59"/>
    </row>
    <row r="54" ht="21">
      <c r="N54" s="59"/>
    </row>
    <row r="55" ht="21">
      <c r="N55" s="59"/>
    </row>
    <row r="56" ht="21">
      <c r="N56" s="59"/>
    </row>
    <row r="57" ht="21">
      <c r="N57" s="59"/>
    </row>
    <row r="58" ht="21">
      <c r="N58" s="59"/>
    </row>
    <row r="59" ht="21">
      <c r="N59" s="59"/>
    </row>
    <row r="60" ht="21">
      <c r="N60" s="59"/>
    </row>
    <row r="61" ht="21">
      <c r="N61" s="59"/>
    </row>
    <row r="62" ht="21">
      <c r="N62" s="59"/>
    </row>
    <row r="63" ht="21">
      <c r="N63" s="59"/>
    </row>
    <row r="64" ht="21">
      <c r="N64" s="59"/>
    </row>
    <row r="65" ht="21">
      <c r="N65" s="59"/>
    </row>
    <row r="66" ht="21">
      <c r="N66" s="59"/>
    </row>
    <row r="67" ht="21">
      <c r="N67" s="59"/>
    </row>
    <row r="68" ht="21">
      <c r="N68" s="59"/>
    </row>
    <row r="69" ht="21">
      <c r="N69" s="59"/>
    </row>
    <row r="70" ht="21">
      <c r="N70" s="59"/>
    </row>
    <row r="71" ht="21">
      <c r="N71" s="59"/>
    </row>
    <row r="72" spans="4:14" ht="21">
      <c r="D72" s="49">
        <v>10</v>
      </c>
      <c r="N72" s="59"/>
    </row>
    <row r="73" ht="21">
      <c r="D73" s="49">
        <v>1100</v>
      </c>
    </row>
  </sheetData>
  <sheetProtection/>
  <mergeCells count="3">
    <mergeCell ref="A2:A4"/>
    <mergeCell ref="C2:C4"/>
    <mergeCell ref="D3:D4"/>
  </mergeCells>
  <printOptions/>
  <pageMargins left="0.75" right="0.56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Noom</cp:lastModifiedBy>
  <cp:lastPrinted>2021-06-23T02:24:49Z</cp:lastPrinted>
  <dcterms:created xsi:type="dcterms:W3CDTF">2004-01-26T07:27:55Z</dcterms:created>
  <dcterms:modified xsi:type="dcterms:W3CDTF">2022-06-10T03:18:03Z</dcterms:modified>
  <cp:category/>
  <cp:version/>
  <cp:contentType/>
  <cp:contentStatus/>
</cp:coreProperties>
</file>