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80" windowWidth="12380" windowHeight="9000" activeTab="0"/>
  </bookViews>
  <sheets>
    <sheet name="ตารางปริมาณน้ำฝนรายปี" sheetId="1" r:id="rId1"/>
    <sheet name="Chart1" sheetId="2" r:id="rId2"/>
    <sheet name="เฉลิมพระเกียรติ" sheetId="3" r:id="rId3"/>
  </sheets>
  <externalReferences>
    <externalReference r:id="rId6"/>
  </externalReferences>
  <definedNames>
    <definedName name="_Regression_Int" localSheetId="0" hidden="1">1</definedName>
    <definedName name="_xlnm.Print_Area" localSheetId="0">'ตารางปริมาณน้ำฝนรายปี'!$A$1:$O$30</definedName>
    <definedName name="Print_Area_MI">'[1]MONTHLY'!$B$30</definedName>
  </definedNames>
  <calcPr fullCalcOnLoad="1"/>
</workbook>
</file>

<file path=xl/sharedStrings.xml><?xml version="1.0" encoding="utf-8"?>
<sst xmlns="http://schemas.openxmlformats.org/spreadsheetml/2006/main" count="44" uniqueCount="25">
  <si>
    <t>ปริมาณน้ำฝนรายเดือน  -  มิลลิเมตร</t>
  </si>
  <si>
    <t xml:space="preserve"> </t>
  </si>
  <si>
    <t xml:space="preserve"> 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</si>
  <si>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</si>
  <si>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</si>
  <si>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</si>
  <si>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</si>
  <si>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</si>
  <si>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</si>
  <si>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</si>
  <si>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</si>
  <si>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</si>
  <si>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</si>
  <si>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</si>
  <si>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</si>
  <si>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</si>
  <si>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</si>
  <si>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สูงสุด</t>
  </si>
  <si>
    <t>เฉลี่ย</t>
  </si>
  <si>
    <t>ต่ำสุด</t>
  </si>
  <si>
    <t>-</t>
  </si>
  <si>
    <t>หมายเหตุ ปี2558 - ปัจจุบัน ข้อมูลจากเว็ปไซด์ Hydro - 1.net</t>
  </si>
  <si>
    <t>สถานี :  อ.เฉลิมพระเกียรติ  จ.น่าน</t>
  </si>
  <si>
    <t>ฝนเฉลี่ยปี2552-2563</t>
  </si>
  <si>
    <t>ฝนเฉลี่ย2552-2563</t>
  </si>
</sst>
</file>

<file path=xl/styles.xml><?xml version="1.0" encoding="utf-8"?>
<styleSheet xmlns="http://schemas.openxmlformats.org/spreadsheetml/2006/main">
  <numFmts count="1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&quot;฿&quot;#,##0_);[Red]\(&quot;฿&quot;#,##0\)"/>
    <numFmt numFmtId="165" formatCode="&quot;฿&quot;#,##0.00_);[Red]\(&quot;฿&quot;#,##0.00\)"/>
    <numFmt numFmtId="166" formatCode="0.00_)"/>
    <numFmt numFmtId="167" formatCode="0_)"/>
    <numFmt numFmtId="168" formatCode="0.0"/>
    <numFmt numFmtId="169" formatCode="0.0_)"/>
  </numFmts>
  <fonts count="68">
    <font>
      <sz val="10"/>
      <name val="MS Sans Serif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10"/>
      <name val="AngsanaUPC"/>
      <family val="1"/>
    </font>
    <font>
      <b/>
      <sz val="14"/>
      <name val="AngsanaUPC"/>
      <family val="1"/>
    </font>
    <font>
      <sz val="14"/>
      <name val="AngsanaUPC"/>
      <family val="1"/>
    </font>
    <font>
      <b/>
      <sz val="20"/>
      <color indexed="12"/>
      <name val="AngsanaUPC"/>
      <family val="1"/>
    </font>
    <font>
      <b/>
      <sz val="16"/>
      <color indexed="12"/>
      <name val="AngsanaUPC"/>
      <family val="1"/>
    </font>
    <font>
      <sz val="10"/>
      <color indexed="12"/>
      <name val="AngsanaUPC"/>
      <family val="1"/>
    </font>
    <font>
      <sz val="14"/>
      <color indexed="10"/>
      <name val="AngsanaUPC"/>
      <family val="1"/>
    </font>
    <font>
      <sz val="14"/>
      <color indexed="57"/>
      <name val="AngsanaUPC"/>
      <family val="1"/>
    </font>
    <font>
      <sz val="14"/>
      <color indexed="12"/>
      <name val="AngsanaUPC"/>
      <family val="1"/>
    </font>
    <font>
      <sz val="14"/>
      <color indexed="17"/>
      <name val="AngsanaUPC"/>
      <family val="1"/>
    </font>
    <font>
      <sz val="8"/>
      <name val="MS Sans Serif"/>
      <family val="0"/>
    </font>
    <font>
      <sz val="8"/>
      <name val="Arial"/>
      <family val="2"/>
    </font>
    <font>
      <sz val="8"/>
      <color indexed="10"/>
      <name val="Arial"/>
      <family val="2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8"/>
      <color indexed="8"/>
      <name val="Arial"/>
      <family val="2"/>
    </font>
    <font>
      <sz val="16"/>
      <color indexed="12"/>
      <name val="TH SarabunPSK"/>
      <family val="0"/>
    </font>
    <font>
      <sz val="16"/>
      <color indexed="10"/>
      <name val="TH SarabunPSK"/>
      <family val="0"/>
    </font>
    <font>
      <sz val="14"/>
      <color indexed="10"/>
      <name val="TH SarabunPSK"/>
      <family val="0"/>
    </font>
    <font>
      <sz val="14.5"/>
      <color indexed="12"/>
      <name val="TH SarabunPSK"/>
      <family val="0"/>
    </font>
    <font>
      <sz val="14.5"/>
      <color indexed="10"/>
      <name val="TH SarabunPSK"/>
      <family val="0"/>
    </font>
    <font>
      <sz val="11.8"/>
      <color indexed="12"/>
      <name val="TH SarabunPSK"/>
      <family val="0"/>
    </font>
    <font>
      <sz val="10.75"/>
      <color indexed="8"/>
      <name val="Arial"/>
      <family val="0"/>
    </font>
    <font>
      <b/>
      <sz val="8"/>
      <color indexed="12"/>
      <name val="Arial"/>
      <family val="0"/>
    </font>
    <font>
      <sz val="9.5"/>
      <color indexed="10"/>
      <name val="Arial"/>
      <family val="0"/>
    </font>
    <font>
      <sz val="6.75"/>
      <color indexed="8"/>
      <name val="Arial"/>
      <family val="0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22"/>
      <color indexed="12"/>
      <name val="TH SarabunPSK"/>
      <family val="0"/>
    </font>
    <font>
      <b/>
      <sz val="11.5"/>
      <color indexed="17"/>
      <name val="Arial"/>
      <family val="0"/>
    </font>
    <font>
      <b/>
      <sz val="10.5"/>
      <color indexed="17"/>
      <name val="Arial"/>
      <family val="0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166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2" fillId="20" borderId="1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21" borderId="2" applyNumberFormat="0" applyAlignment="0" applyProtection="0"/>
    <xf numFmtId="0" fontId="57" fillId="0" borderId="3" applyNumberFormat="0" applyFill="0" applyAlignment="0" applyProtection="0"/>
    <xf numFmtId="0" fontId="58" fillId="22" borderId="0" applyNumberFormat="0" applyBorder="0" applyAlignment="0" applyProtection="0"/>
    <xf numFmtId="0" fontId="59" fillId="23" borderId="1" applyNumberFormat="0" applyAlignment="0" applyProtection="0"/>
    <xf numFmtId="0" fontId="60" fillId="24" borderId="0" applyNumberFormat="0" applyBorder="0" applyAlignment="0" applyProtection="0"/>
    <xf numFmtId="9" fontId="4" fillId="0" borderId="0" applyFont="0" applyFill="0" applyBorder="0" applyAlignment="0" applyProtection="0"/>
    <xf numFmtId="0" fontId="61" fillId="0" borderId="4" applyNumberFormat="0" applyFill="0" applyAlignment="0" applyProtection="0"/>
    <xf numFmtId="0" fontId="62" fillId="25" borderId="0" applyNumberFormat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63" fillId="28" borderId="0" applyNumberFormat="0" applyBorder="0" applyAlignment="0" applyProtection="0"/>
    <xf numFmtId="0" fontId="63" fillId="29" borderId="0" applyNumberFormat="0" applyBorder="0" applyAlignment="0" applyProtection="0"/>
    <xf numFmtId="0" fontId="63" fillId="30" borderId="0" applyNumberFormat="0" applyBorder="0" applyAlignment="0" applyProtection="0"/>
    <xf numFmtId="0" fontId="63" fillId="31" borderId="0" applyNumberFormat="0" applyBorder="0" applyAlignment="0" applyProtection="0"/>
    <xf numFmtId="0" fontId="64" fillId="20" borderId="5" applyNumberFormat="0" applyAlignment="0" applyProtection="0"/>
    <xf numFmtId="0" fontId="0" fillId="32" borderId="6" applyNumberFormat="0" applyFont="0" applyAlignment="0" applyProtection="0"/>
    <xf numFmtId="0" fontId="65" fillId="0" borderId="7" applyNumberFormat="0" applyFill="0" applyAlignment="0" applyProtection="0"/>
    <xf numFmtId="0" fontId="66" fillId="0" borderId="8" applyNumberFormat="0" applyFill="0" applyAlignment="0" applyProtection="0"/>
    <xf numFmtId="0" fontId="67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66">
    <xf numFmtId="166" fontId="0" fillId="0" borderId="0" xfId="0" applyAlignment="1">
      <alignment/>
    </xf>
    <xf numFmtId="166" fontId="5" fillId="0" borderId="0" xfId="0" applyFont="1" applyAlignment="1">
      <alignment/>
    </xf>
    <xf numFmtId="166" fontId="5" fillId="0" borderId="0" xfId="0" applyFont="1" applyAlignment="1">
      <alignment vertical="center"/>
    </xf>
    <xf numFmtId="166" fontId="5" fillId="0" borderId="0" xfId="0" applyFont="1" applyAlignment="1" applyProtection="1">
      <alignment horizontal="center"/>
      <protection/>
    </xf>
    <xf numFmtId="168" fontId="5" fillId="0" borderId="0" xfId="0" applyNumberFormat="1" applyFont="1" applyAlignment="1">
      <alignment/>
    </xf>
    <xf numFmtId="168" fontId="5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166" fontId="5" fillId="0" borderId="0" xfId="0" applyFont="1" applyAlignment="1">
      <alignment horizontal="center"/>
    </xf>
    <xf numFmtId="166" fontId="5" fillId="0" borderId="0" xfId="0" applyFont="1" applyBorder="1" applyAlignment="1">
      <alignment/>
    </xf>
    <xf numFmtId="168" fontId="8" fillId="0" borderId="0" xfId="0" applyNumberFormat="1" applyFont="1" applyBorder="1" applyAlignment="1" applyProtection="1">
      <alignment horizontal="centerContinuous" vertical="top"/>
      <protection/>
    </xf>
    <xf numFmtId="168" fontId="9" fillId="0" borderId="0" xfId="0" applyNumberFormat="1" applyFont="1" applyBorder="1" applyAlignment="1" applyProtection="1">
      <alignment horizontal="centerContinuous"/>
      <protection/>
    </xf>
    <xf numFmtId="166" fontId="10" fillId="0" borderId="0" xfId="0" applyFont="1" applyBorder="1" applyAlignment="1">
      <alignment horizontal="centerContinuous"/>
    </xf>
    <xf numFmtId="1" fontId="9" fillId="0" borderId="0" xfId="0" applyNumberFormat="1" applyFont="1" applyBorder="1" applyAlignment="1" applyProtection="1">
      <alignment horizontal="centerContinuous"/>
      <protection/>
    </xf>
    <xf numFmtId="168" fontId="6" fillId="33" borderId="10" xfId="0" applyNumberFormat="1" applyFont="1" applyFill="1" applyBorder="1" applyAlignment="1" applyProtection="1">
      <alignment horizontal="center" vertical="center"/>
      <protection/>
    </xf>
    <xf numFmtId="1" fontId="7" fillId="34" borderId="10" xfId="0" applyNumberFormat="1" applyFont="1" applyFill="1" applyBorder="1" applyAlignment="1" applyProtection="1">
      <alignment horizontal="center" vertical="center"/>
      <protection/>
    </xf>
    <xf numFmtId="1" fontId="6" fillId="34" borderId="10" xfId="0" applyNumberFormat="1" applyFont="1" applyFill="1" applyBorder="1" applyAlignment="1" applyProtection="1">
      <alignment horizontal="center" vertical="center"/>
      <protection/>
    </xf>
    <xf numFmtId="168" fontId="7" fillId="35" borderId="10" xfId="0" applyNumberFormat="1" applyFont="1" applyFill="1" applyBorder="1" applyAlignment="1" applyProtection="1">
      <alignment horizontal="right" vertical="center"/>
      <protection/>
    </xf>
    <xf numFmtId="168" fontId="6" fillId="36" borderId="10" xfId="0" applyNumberFormat="1" applyFont="1" applyFill="1" applyBorder="1" applyAlignment="1" applyProtection="1">
      <alignment horizontal="center" vertical="center"/>
      <protection/>
    </xf>
    <xf numFmtId="1" fontId="13" fillId="37" borderId="10" xfId="0" applyNumberFormat="1" applyFont="1" applyFill="1" applyBorder="1" applyAlignment="1">
      <alignment horizontal="center" vertical="center"/>
    </xf>
    <xf numFmtId="1" fontId="12" fillId="37" borderId="10" xfId="0" applyNumberFormat="1" applyFont="1" applyFill="1" applyBorder="1" applyAlignment="1" applyProtection="1">
      <alignment horizontal="center" vertical="center"/>
      <protection/>
    </xf>
    <xf numFmtId="1" fontId="11" fillId="37" borderId="10" xfId="0" applyNumberFormat="1" applyFont="1" applyFill="1" applyBorder="1" applyAlignment="1" applyProtection="1">
      <alignment horizontal="center" vertical="center"/>
      <protection/>
    </xf>
    <xf numFmtId="168" fontId="13" fillId="0" borderId="10" xfId="0" applyNumberFormat="1" applyFont="1" applyBorder="1" applyAlignment="1">
      <alignment horizontal="right" vertical="center"/>
    </xf>
    <xf numFmtId="168" fontId="14" fillId="0" borderId="10" xfId="0" applyNumberFormat="1" applyFont="1" applyBorder="1" applyAlignment="1" applyProtection="1">
      <alignment horizontal="right" vertical="center"/>
      <protection/>
    </xf>
    <xf numFmtId="168" fontId="11" fillId="0" borderId="10" xfId="0" applyNumberFormat="1" applyFont="1" applyBorder="1" applyAlignment="1" applyProtection="1">
      <alignment horizontal="right" vertical="center"/>
      <protection/>
    </xf>
    <xf numFmtId="168" fontId="7" fillId="33" borderId="10" xfId="0" applyNumberFormat="1" applyFont="1" applyFill="1" applyBorder="1" applyAlignment="1" applyProtection="1">
      <alignment horizontal="right" vertical="center"/>
      <protection/>
    </xf>
    <xf numFmtId="1" fontId="6" fillId="38" borderId="10" xfId="0" applyNumberFormat="1" applyFont="1" applyFill="1" applyBorder="1" applyAlignment="1" applyProtection="1">
      <alignment horizontal="center" vertical="center"/>
      <protection/>
    </xf>
    <xf numFmtId="1" fontId="7" fillId="38" borderId="10" xfId="0" applyNumberFormat="1" applyFont="1" applyFill="1" applyBorder="1" applyAlignment="1">
      <alignment horizontal="center" vertical="center"/>
    </xf>
    <xf numFmtId="166" fontId="0" fillId="37" borderId="11" xfId="0" applyFill="1" applyBorder="1" applyAlignment="1">
      <alignment horizontal="center" vertical="center"/>
    </xf>
    <xf numFmtId="166" fontId="0" fillId="36" borderId="11" xfId="0" applyFill="1" applyBorder="1" applyAlignment="1">
      <alignment horizontal="center" vertical="center"/>
    </xf>
    <xf numFmtId="167" fontId="16" fillId="33" borderId="12" xfId="0" applyNumberFormat="1" applyFont="1" applyFill="1" applyBorder="1" applyAlignment="1">
      <alignment/>
    </xf>
    <xf numFmtId="169" fontId="16" fillId="33" borderId="12" xfId="0" applyNumberFormat="1" applyFont="1" applyFill="1" applyBorder="1" applyAlignment="1">
      <alignment/>
    </xf>
    <xf numFmtId="167" fontId="16" fillId="33" borderId="13" xfId="0" applyNumberFormat="1" applyFont="1" applyFill="1" applyBorder="1" applyAlignment="1">
      <alignment/>
    </xf>
    <xf numFmtId="169" fontId="16" fillId="33" borderId="13" xfId="0" applyNumberFormat="1" applyFont="1" applyFill="1" applyBorder="1" applyAlignment="1">
      <alignment/>
    </xf>
    <xf numFmtId="169" fontId="16" fillId="0" borderId="0" xfId="0" applyNumberFormat="1" applyFont="1" applyAlignment="1">
      <alignment/>
    </xf>
    <xf numFmtId="169" fontId="7" fillId="0" borderId="0" xfId="0" applyNumberFormat="1" applyFont="1" applyAlignment="1">
      <alignment vertical="center"/>
    </xf>
    <xf numFmtId="167" fontId="16" fillId="33" borderId="12" xfId="0" applyNumberFormat="1" applyFont="1" applyFill="1" applyBorder="1" applyAlignment="1">
      <alignment horizontal="center"/>
    </xf>
    <xf numFmtId="167" fontId="16" fillId="33" borderId="13" xfId="0" applyNumberFormat="1" applyFont="1" applyFill="1" applyBorder="1" applyAlignment="1">
      <alignment horizontal="center"/>
    </xf>
    <xf numFmtId="168" fontId="11" fillId="33" borderId="10" xfId="0" applyNumberFormat="1" applyFont="1" applyFill="1" applyBorder="1" applyAlignment="1" applyProtection="1">
      <alignment horizontal="right" vertical="center"/>
      <protection/>
    </xf>
    <xf numFmtId="1" fontId="11" fillId="34" borderId="10" xfId="0" applyNumberFormat="1" applyFont="1" applyFill="1" applyBorder="1" applyAlignment="1" applyProtection="1">
      <alignment horizontal="center" vertical="center"/>
      <protection/>
    </xf>
    <xf numFmtId="1" fontId="16" fillId="37" borderId="14" xfId="0" applyNumberFormat="1" applyFont="1" applyFill="1" applyBorder="1" applyAlignment="1">
      <alignment horizontal="center" vertical="center"/>
    </xf>
    <xf numFmtId="1" fontId="16" fillId="37" borderId="12" xfId="0" applyNumberFormat="1" applyFont="1" applyFill="1" applyBorder="1" applyAlignment="1">
      <alignment/>
    </xf>
    <xf numFmtId="1" fontId="17" fillId="37" borderId="12" xfId="0" applyNumberFormat="1" applyFont="1" applyFill="1" applyBorder="1" applyAlignment="1">
      <alignment/>
    </xf>
    <xf numFmtId="169" fontId="16" fillId="34" borderId="14" xfId="0" applyNumberFormat="1" applyFont="1" applyFill="1" applyBorder="1" applyAlignment="1">
      <alignment horizontal="center" vertical="center"/>
    </xf>
    <xf numFmtId="169" fontId="16" fillId="34" borderId="12" xfId="0" applyNumberFormat="1" applyFont="1" applyFill="1" applyBorder="1" applyAlignment="1">
      <alignment/>
    </xf>
    <xf numFmtId="169" fontId="17" fillId="34" borderId="12" xfId="0" applyNumberFormat="1" applyFont="1" applyFill="1" applyBorder="1" applyAlignment="1">
      <alignment/>
    </xf>
    <xf numFmtId="1" fontId="11" fillId="38" borderId="10" xfId="0" applyNumberFormat="1" applyFont="1" applyFill="1" applyBorder="1" applyAlignment="1">
      <alignment horizontal="center" vertical="center"/>
    </xf>
    <xf numFmtId="167" fontId="16" fillId="34" borderId="14" xfId="0" applyNumberFormat="1" applyFont="1" applyFill="1" applyBorder="1" applyAlignment="1">
      <alignment horizontal="center" vertical="center"/>
    </xf>
    <xf numFmtId="167" fontId="16" fillId="34" borderId="12" xfId="0" applyNumberFormat="1" applyFont="1" applyFill="1" applyBorder="1" applyAlignment="1">
      <alignment horizontal="center" vertical="center"/>
    </xf>
    <xf numFmtId="167" fontId="17" fillId="34" borderId="12" xfId="0" applyNumberFormat="1" applyFont="1" applyFill="1" applyBorder="1" applyAlignment="1">
      <alignment horizontal="center" vertical="center"/>
    </xf>
    <xf numFmtId="168" fontId="11" fillId="35" borderId="10" xfId="0" applyNumberFormat="1" applyFont="1" applyFill="1" applyBorder="1" applyAlignment="1" applyProtection="1">
      <alignment horizontal="right" vertical="center"/>
      <protection/>
    </xf>
    <xf numFmtId="1" fontId="17" fillId="37" borderId="14" xfId="0" applyNumberFormat="1" applyFont="1" applyFill="1" applyBorder="1" applyAlignment="1">
      <alignment horizontal="center" vertical="center"/>
    </xf>
    <xf numFmtId="169" fontId="17" fillId="34" borderId="14" xfId="0" applyNumberFormat="1" applyFont="1" applyFill="1" applyBorder="1" applyAlignment="1">
      <alignment horizontal="center" vertical="center"/>
    </xf>
    <xf numFmtId="167" fontId="17" fillId="34" borderId="14" xfId="0" applyNumberFormat="1" applyFont="1" applyFill="1" applyBorder="1" applyAlignment="1">
      <alignment horizontal="center" vertical="center"/>
    </xf>
    <xf numFmtId="1" fontId="20" fillId="37" borderId="14" xfId="0" applyNumberFormat="1" applyFont="1" applyFill="1" applyBorder="1" applyAlignment="1">
      <alignment horizontal="center" vertical="center"/>
    </xf>
    <xf numFmtId="169" fontId="20" fillId="34" borderId="14" xfId="0" applyNumberFormat="1" applyFont="1" applyFill="1" applyBorder="1" applyAlignment="1">
      <alignment horizontal="center" vertical="center"/>
    </xf>
    <xf numFmtId="167" fontId="20" fillId="34" borderId="14" xfId="0" applyNumberFormat="1" applyFont="1" applyFill="1" applyBorder="1" applyAlignment="1">
      <alignment horizontal="center" vertical="center"/>
    </xf>
    <xf numFmtId="1" fontId="13" fillId="0" borderId="10" xfId="0" applyNumberFormat="1" applyFont="1" applyBorder="1" applyAlignment="1">
      <alignment horizontal="right" vertical="center"/>
    </xf>
    <xf numFmtId="1" fontId="14" fillId="0" borderId="10" xfId="0" applyNumberFormat="1" applyFont="1" applyBorder="1" applyAlignment="1" applyProtection="1">
      <alignment horizontal="right" vertical="center"/>
      <protection/>
    </xf>
    <xf numFmtId="1" fontId="11" fillId="0" borderId="10" xfId="0" applyNumberFormat="1" applyFont="1" applyBorder="1" applyAlignment="1" applyProtection="1">
      <alignment horizontal="right" vertical="center"/>
      <protection/>
    </xf>
    <xf numFmtId="1" fontId="9" fillId="0" borderId="0" xfId="0" applyNumberFormat="1" applyFont="1" applyBorder="1" applyAlignment="1" applyProtection="1">
      <alignment horizontal="center" vertical="center"/>
      <protection/>
    </xf>
    <xf numFmtId="1" fontId="7" fillId="0" borderId="15" xfId="0" applyNumberFormat="1" applyFont="1" applyBorder="1" applyAlignment="1">
      <alignment horizontal="left" vertical="center"/>
    </xf>
    <xf numFmtId="166" fontId="7" fillId="0" borderId="16" xfId="0" applyFont="1" applyBorder="1" applyAlignment="1">
      <alignment horizontal="center" vertical="center"/>
    </xf>
    <xf numFmtId="166" fontId="7" fillId="0" borderId="0" xfId="0" applyFont="1" applyAlignment="1">
      <alignment horizontal="center" vertical="center"/>
    </xf>
    <xf numFmtId="1" fontId="7" fillId="39" borderId="17" xfId="0" applyNumberFormat="1" applyFont="1" applyFill="1" applyBorder="1" applyAlignment="1">
      <alignment horizontal="center" vertical="center"/>
    </xf>
    <xf numFmtId="1" fontId="7" fillId="39" borderId="18" xfId="0" applyNumberFormat="1" applyFont="1" applyFill="1" applyBorder="1" applyAlignment="1">
      <alignment horizontal="center" vertical="center"/>
    </xf>
    <xf numFmtId="1" fontId="7" fillId="39" borderId="19" xfId="0" applyNumberFormat="1" applyFont="1" applyFill="1" applyBorder="1" applyAlignment="1">
      <alignment horizontal="center" vertic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solidFill>
                  <a:srgbClr val="0000FF"/>
                </a:solidFill>
              </a:rPr>
              <a:t>           กราฟแสดงปริมาณฝนรายปี           
สถานี อ.เฉลิมพระเกียรติ จ.น่าน</a:t>
            </a:r>
          </a:p>
        </c:rich>
      </c:tx>
      <c:layout>
        <c:manualLayout>
          <c:xMode val="factor"/>
          <c:yMode val="factor"/>
          <c:x val="-0.0305"/>
          <c:y val="0.02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525"/>
          <c:y val="0.34425"/>
          <c:w val="0.84325"/>
          <c:h val="0.568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8000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2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ตารางปริมาณน้ำฝนรายปี!$A$4:$A$16</c:f>
              <c:numCache>
                <c:ptCount val="13"/>
                <c:pt idx="0">
                  <c:v>2552</c:v>
                </c:pt>
                <c:pt idx="1">
                  <c:v>2553</c:v>
                </c:pt>
                <c:pt idx="2">
                  <c:v>2554</c:v>
                </c:pt>
                <c:pt idx="3">
                  <c:v>2555</c:v>
                </c:pt>
                <c:pt idx="4">
                  <c:v>2556</c:v>
                </c:pt>
                <c:pt idx="5">
                  <c:v>2557</c:v>
                </c:pt>
                <c:pt idx="6">
                  <c:v>2558</c:v>
                </c:pt>
                <c:pt idx="7">
                  <c:v>2559</c:v>
                </c:pt>
                <c:pt idx="8">
                  <c:v>2560</c:v>
                </c:pt>
                <c:pt idx="9">
                  <c:v>2561</c:v>
                </c:pt>
                <c:pt idx="10">
                  <c:v>2562</c:v>
                </c:pt>
                <c:pt idx="11">
                  <c:v>2563</c:v>
                </c:pt>
                <c:pt idx="12">
                  <c:v>2564</c:v>
                </c:pt>
              </c:numCache>
            </c:numRef>
          </c:cat>
          <c:val>
            <c:numRef>
              <c:f>ตารางปริมาณน้ำฝนรายปี!$N$4:$N$16</c:f>
              <c:numCache>
                <c:ptCount val="13"/>
                <c:pt idx="0">
                  <c:v>1204.9</c:v>
                </c:pt>
                <c:pt idx="1">
                  <c:v>1483.8000000000002</c:v>
                </c:pt>
                <c:pt idx="2">
                  <c:v>1596.3</c:v>
                </c:pt>
                <c:pt idx="3">
                  <c:v>1083.2</c:v>
                </c:pt>
                <c:pt idx="4">
                  <c:v>1122</c:v>
                </c:pt>
                <c:pt idx="5">
                  <c:v>1471.8999999999999</c:v>
                </c:pt>
                <c:pt idx="6">
                  <c:v>1070.1999999999998</c:v>
                </c:pt>
                <c:pt idx="7">
                  <c:v>1033.5</c:v>
                </c:pt>
                <c:pt idx="8">
                  <c:v>1448.1000000000001</c:v>
                </c:pt>
                <c:pt idx="9">
                  <c:v>1439.5999999999997</c:v>
                </c:pt>
                <c:pt idx="10">
                  <c:v>845.8000000000001</c:v>
                </c:pt>
                <c:pt idx="11">
                  <c:v>1128.1000000000001</c:v>
                </c:pt>
                <c:pt idx="12">
                  <c:v>1213.3999999999999</c:v>
                </c:pt>
              </c:numCache>
            </c:numRef>
          </c:val>
        </c:ser>
        <c:axId val="64034904"/>
        <c:axId val="39443225"/>
      </c:barChart>
      <c:lineChart>
        <c:grouping val="standard"/>
        <c:varyColors val="0"/>
        <c:ser>
          <c:idx val="1"/>
          <c:order val="1"/>
          <c:tx>
            <c:v>ปริมาณฝนเฉลี่ย 1,246.1 มม.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ตารางปริมาณน้ำฝนรายปี!$Q$4:$Q$15</c:f>
              <c:numCache>
                <c:ptCount val="12"/>
                <c:pt idx="0">
                  <c:v>1247.0421328671328</c:v>
                </c:pt>
                <c:pt idx="1">
                  <c:v>1247.0421328671328</c:v>
                </c:pt>
                <c:pt idx="2">
                  <c:v>1247.0421328671328</c:v>
                </c:pt>
                <c:pt idx="3">
                  <c:v>1247.0421328671328</c:v>
                </c:pt>
                <c:pt idx="4">
                  <c:v>1247.0421328671328</c:v>
                </c:pt>
                <c:pt idx="5">
                  <c:v>1247.0421328671328</c:v>
                </c:pt>
                <c:pt idx="6">
                  <c:v>1247.0421328671328</c:v>
                </c:pt>
                <c:pt idx="7">
                  <c:v>1247.0421328671328</c:v>
                </c:pt>
                <c:pt idx="8">
                  <c:v>1247.0421328671328</c:v>
                </c:pt>
                <c:pt idx="9">
                  <c:v>1247.0421328671328</c:v>
                </c:pt>
                <c:pt idx="10">
                  <c:v>1247.0421328671328</c:v>
                </c:pt>
                <c:pt idx="11">
                  <c:v>1247.0421328671328</c:v>
                </c:pt>
              </c:numCache>
            </c:numRef>
          </c:val>
          <c:smooth val="0"/>
        </c:ser>
        <c:axId val="64034904"/>
        <c:axId val="39443225"/>
      </c:lineChart>
      <c:catAx>
        <c:axId val="640349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50" b="0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06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50" b="0" i="0" u="none" baseline="0">
                <a:solidFill>
                  <a:srgbClr val="0000FF"/>
                </a:solidFill>
              </a:defRPr>
            </a:pPr>
          </a:p>
        </c:txPr>
        <c:crossAx val="39443225"/>
        <c:crosses val="autoZero"/>
        <c:auto val="1"/>
        <c:lblOffset val="100"/>
        <c:tickLblSkip val="1"/>
        <c:noMultiLvlLbl val="0"/>
      </c:catAx>
      <c:valAx>
        <c:axId val="39443225"/>
        <c:scaling>
          <c:orientation val="minMax"/>
          <c:max val="2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50" b="0" i="0" u="none" baseline="0">
                    <a:solidFill>
                      <a:srgbClr val="0000FF"/>
                    </a:solidFill>
                  </a:rPr>
                  <a:t>ปริมาณฝน - มิลลิเมตร</a:t>
                </a:r>
              </a:p>
            </c:rich>
          </c:tx>
          <c:layout>
            <c:manualLayout>
              <c:xMode val="factor"/>
              <c:yMode val="factor"/>
              <c:x val="-0.0125"/>
              <c:y val="0.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8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50" b="0" i="0" u="none" baseline="0">
                <a:solidFill>
                  <a:srgbClr val="FF0000"/>
                </a:solidFill>
              </a:defRPr>
            </a:pPr>
          </a:p>
        </c:txPr>
        <c:crossAx val="64034904"/>
        <c:crossesAt val="1"/>
        <c:crossBetween val="between"/>
        <c:dispUnits/>
        <c:majorUnit val="500"/>
        <c:minorUnit val="100"/>
      </c:valAx>
      <c:spPr>
        <a:gradFill rotWithShape="1">
          <a:gsLst>
            <a:gs pos="0">
              <a:srgbClr val="FFCC99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33275"/>
          <c:y val="0.48675"/>
          <c:w val="0.36375"/>
          <c:h val="0.06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8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8000"/>
                </a:solidFill>
              </a:rPr>
              <a:t>กราฟเปรียบเทียบปริมาณฝนรายเดือน
สถานี  อ.เฉลิมพระเกียรติ จ.น่าน</a:t>
            </a:r>
          </a:p>
        </c:rich>
      </c:tx>
      <c:layout>
        <c:manualLayout>
          <c:xMode val="factor"/>
          <c:yMode val="factor"/>
          <c:x val="-0.01375"/>
          <c:y val="-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4"/>
          <c:y val="0.15775"/>
          <c:w val="0.72875"/>
          <c:h val="0.76725"/>
        </c:manualLayout>
      </c:layout>
      <c:lineChart>
        <c:grouping val="standard"/>
        <c:varyColors val="0"/>
        <c:ser>
          <c:idx val="3"/>
          <c:order val="0"/>
          <c:tx>
            <c:v>2552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เฉลิมพระเกียรติ!$B$17:$M$17</c:f>
              <c:strCache/>
            </c:strRef>
          </c:cat>
          <c:val>
            <c:numRef>
              <c:f>เฉลิมพระเกียรติ!$B$18:$M$18</c:f>
              <c:numCache/>
            </c:numRef>
          </c:val>
          <c:smooth val="0"/>
        </c:ser>
        <c:ser>
          <c:idx val="4"/>
          <c:order val="1"/>
          <c:tx>
            <c:v>2553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เฉลิมพระเกียรติ!$B$17:$M$17</c:f>
              <c:strCache/>
            </c:strRef>
          </c:cat>
          <c:val>
            <c:numRef>
              <c:f>เฉลิมพระเกียรติ!$B$19:$M$19</c:f>
              <c:numCache/>
            </c:numRef>
          </c:val>
          <c:smooth val="0"/>
        </c:ser>
        <c:ser>
          <c:idx val="5"/>
          <c:order val="2"/>
          <c:tx>
            <c:v>2554</c:v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เฉลิมพระเกียรติ!$B$17:$M$17</c:f>
              <c:strCache/>
            </c:strRef>
          </c:cat>
          <c:val>
            <c:numRef>
              <c:f>เฉลิมพระเกียรติ!$B$20:$M$20</c:f>
              <c:numCache/>
            </c:numRef>
          </c:val>
          <c:smooth val="0"/>
        </c:ser>
        <c:ser>
          <c:idx val="8"/>
          <c:order val="3"/>
          <c:tx>
            <c:v>2555</c:v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strRef>
              <c:f>เฉลิมพระเกียรติ!$B$17:$M$17</c:f>
              <c:strCache/>
            </c:strRef>
          </c:cat>
          <c:val>
            <c:numRef>
              <c:f>เฉลิมพระเกียรติ!$B$21:$M$21</c:f>
              <c:numCache/>
            </c:numRef>
          </c:val>
          <c:smooth val="0"/>
        </c:ser>
        <c:ser>
          <c:idx val="9"/>
          <c:order val="4"/>
          <c:tx>
            <c:v>2556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เฉลิมพระเกียรติ!$B$17:$M$17</c:f>
              <c:strCache/>
            </c:strRef>
          </c:cat>
          <c:val>
            <c:numRef>
              <c:f>เฉลิมพระเกียรติ!$B$22:$M$22</c:f>
              <c:numCache/>
            </c:numRef>
          </c:val>
          <c:smooth val="0"/>
        </c:ser>
        <c:ser>
          <c:idx val="7"/>
          <c:order val="5"/>
          <c:tx>
            <c:v>2557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เฉลิมพระเกียรติ!$B$17:$M$17</c:f>
              <c:strCache/>
            </c:strRef>
          </c:cat>
          <c:val>
            <c:numRef>
              <c:f>เฉลิมพระเกียรติ!$B$23:$M$23</c:f>
              <c:numCache/>
            </c:numRef>
          </c:val>
          <c:smooth val="0"/>
        </c:ser>
        <c:ser>
          <c:idx val="11"/>
          <c:order val="6"/>
          <c:tx>
            <c:v>2558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4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เฉลิมพระเกียรติ!$B$17:$M$17</c:f>
              <c:strCache/>
            </c:strRef>
          </c:cat>
          <c:val>
            <c:numRef>
              <c:f>เฉลิมพระเกียรติ!$B$24:$M$24</c:f>
              <c:numCache/>
            </c:numRef>
          </c:val>
          <c:smooth val="0"/>
        </c:ser>
        <c:ser>
          <c:idx val="12"/>
          <c:order val="7"/>
          <c:tx>
            <c:v>2559</c:v>
          </c:tx>
          <c:spPr>
            <a:ln w="12700">
              <a:solidFill>
                <a:srgbClr val="3366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6"/>
            <c:spPr>
              <a:noFill/>
              <a:ln>
                <a:solidFill>
                  <a:srgbClr val="3366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เฉลิมพระเกียรติ!$B$17:$M$17</c:f>
              <c:strCache/>
            </c:strRef>
          </c:cat>
          <c:val>
            <c:numRef>
              <c:f>เฉลิมพระเกียรติ!$B$25:$M$25</c:f>
              <c:numCache/>
            </c:numRef>
          </c:val>
          <c:smooth val="0"/>
        </c:ser>
        <c:ser>
          <c:idx val="13"/>
          <c:order val="8"/>
          <c:tx>
            <c:v>2560</c:v>
          </c:tx>
          <c:spPr>
            <a:ln w="127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เฉลิมพระเกียรติ!$B$17:$M$17</c:f>
              <c:strCache/>
            </c:strRef>
          </c:cat>
          <c:val>
            <c:numRef>
              <c:f>เฉลิมพระเกียรติ!$B$26:$M$26</c:f>
              <c:numCache/>
            </c:numRef>
          </c:val>
          <c:smooth val="0"/>
        </c:ser>
        <c:ser>
          <c:idx val="0"/>
          <c:order val="9"/>
          <c:tx>
            <c:v>2561</c:v>
          </c:tx>
          <c:spPr>
            <a:ln w="12700">
              <a:solidFill>
                <a:srgbClr val="80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เฉลิมพระเกียรติ!$B$17:$M$17</c:f>
              <c:strCache/>
            </c:strRef>
          </c:cat>
          <c:val>
            <c:numRef>
              <c:f>เฉลิมพระเกียรติ!$B$27:$M$27</c:f>
              <c:numCache/>
            </c:numRef>
          </c:val>
          <c:smooth val="0"/>
        </c:ser>
        <c:ser>
          <c:idx val="1"/>
          <c:order val="10"/>
          <c:tx>
            <c:v>2562</c:v>
          </c:tx>
          <c:spPr>
            <a:ln w="254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solidFill>
                  <a:srgbClr val="CC99FF"/>
                </a:solidFill>
              </a:ln>
            </c:spPr>
          </c:marker>
          <c:cat>
            <c:strRef>
              <c:f>เฉลิมพระเกียรติ!$B$17:$M$17</c:f>
              <c:strCache/>
            </c:strRef>
          </c:cat>
          <c:val>
            <c:numRef>
              <c:f>เฉลิมพระเกียรติ!$B$28:$M$28</c:f>
              <c:numCache/>
            </c:numRef>
          </c:val>
          <c:smooth val="0"/>
        </c:ser>
        <c:ser>
          <c:idx val="2"/>
          <c:order val="11"/>
          <c:tx>
            <c:v>2563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เฉลิมพระเกียรติ!$B$17:$M$17</c:f>
              <c:strCache/>
            </c:strRef>
          </c:cat>
          <c:val>
            <c:numRef>
              <c:f>เฉลิมพระเกียรติ!$B$29:$M$29</c:f>
              <c:numCache/>
            </c:numRef>
          </c:val>
          <c:smooth val="0"/>
        </c:ser>
        <c:ser>
          <c:idx val="10"/>
          <c:order val="12"/>
          <c:tx>
            <c:v>เฉลี่ย2552-2563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เฉลิมพระเกียรติ!$B$17:$M$17</c:f>
              <c:strCache/>
            </c:strRef>
          </c:cat>
          <c:val>
            <c:numRef>
              <c:f>เฉลิมพระเกียรติ!$B$41:$M$41</c:f>
              <c:numCache/>
            </c:numRef>
          </c:val>
          <c:smooth val="0"/>
        </c:ser>
        <c:ser>
          <c:idx val="6"/>
          <c:order val="13"/>
          <c:tx>
            <c:v>2564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เฉลิมพระเกียรติ!$B$17:$M$17</c:f>
              <c:strCache/>
            </c:strRef>
          </c:cat>
          <c:val>
            <c:numRef>
              <c:f>เฉลิมพระเกียรติ!$B$30:$M$30</c:f>
              <c:numCache/>
            </c:numRef>
          </c:val>
          <c:smooth val="0"/>
        </c:ser>
        <c:marker val="1"/>
        <c:axId val="19444706"/>
        <c:axId val="40784627"/>
      </c:lineChart>
      <c:catAx>
        <c:axId val="194447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8000"/>
                    </a:solidFill>
                  </a:rPr>
                  <a:t>เดือน</a:t>
                </a:r>
              </a:p>
            </c:rich>
          </c:tx>
          <c:layout>
            <c:manualLayout>
              <c:xMode val="factor"/>
              <c:yMode val="factor"/>
              <c:x val="-0.006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1" i="0" u="none" baseline="0">
                <a:solidFill>
                  <a:srgbClr val="0000FF"/>
                </a:solidFill>
              </a:defRPr>
            </a:pPr>
          </a:p>
        </c:txPr>
        <c:crossAx val="40784627"/>
        <c:crosses val="autoZero"/>
        <c:auto val="1"/>
        <c:lblOffset val="100"/>
        <c:tickLblSkip val="1"/>
        <c:noMultiLvlLbl val="0"/>
      </c:catAx>
      <c:valAx>
        <c:axId val="40784627"/>
        <c:scaling>
          <c:orientation val="minMax"/>
          <c:max val="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8000"/>
                    </a:solidFill>
                  </a:rPr>
                  <a:t>ปริมาณ - มิลลิเมตร</a:t>
                </a:r>
              </a:p>
            </c:rich>
          </c:tx>
          <c:layout>
            <c:manualLayout>
              <c:xMode val="factor"/>
              <c:yMode val="factor"/>
              <c:x val="-0.00925"/>
              <c:y val="0.02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FF0000"/>
                </a:solidFill>
              </a:defRPr>
            </a:pPr>
          </a:p>
        </c:txPr>
        <c:crossAx val="19444706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0725"/>
          <c:y val="0.2545"/>
          <c:w val="0.18325"/>
          <c:h val="0.67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5" right="0.75" top="1" bottom="1" header="0.5" footer="0.5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829550" cy="4867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15</xdr:col>
      <xdr:colOff>0</xdr:colOff>
      <xdr:row>15</xdr:row>
      <xdr:rowOff>152400</xdr:rowOff>
    </xdr:to>
    <xdr:graphicFrame>
      <xdr:nvGraphicFramePr>
        <xdr:cNvPr id="1" name="Chart 2"/>
        <xdr:cNvGraphicFramePr/>
      </xdr:nvGraphicFramePr>
      <xdr:xfrm>
        <a:off x="9525" y="0"/>
        <a:ext cx="5772150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enter\d\Rainfall\Daily,Monthly,Max\CIANGMAI\0734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1">
        <row r="30">
          <cell r="B30">
            <v>132.9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R32"/>
  <sheetViews>
    <sheetView tabSelected="1" zoomScalePageLayoutView="0" workbookViewId="0" topLeftCell="A10">
      <selection activeCell="K17" sqref="K17"/>
    </sheetView>
  </sheetViews>
  <sheetFormatPr defaultColWidth="9.7109375" defaultRowHeight="12.75"/>
  <cols>
    <col min="1" max="1" width="5.140625" style="7" customWidth="1"/>
    <col min="2" max="13" width="6.28125" style="4" customWidth="1"/>
    <col min="14" max="14" width="6.28125" style="5" customWidth="1"/>
    <col min="15" max="15" width="6.28125" style="6" customWidth="1"/>
    <col min="16" max="16" width="7.8515625" style="1" customWidth="1"/>
    <col min="17" max="16384" width="9.7109375" style="1" customWidth="1"/>
  </cols>
  <sheetData>
    <row r="1" spans="1:15" ht="30" customHeight="1">
      <c r="A1" s="9" t="s">
        <v>0</v>
      </c>
      <c r="B1" s="10"/>
      <c r="C1" s="10"/>
      <c r="D1" s="10"/>
      <c r="E1" s="10"/>
      <c r="F1" s="10"/>
      <c r="G1" s="11"/>
      <c r="H1" s="10"/>
      <c r="I1" s="10"/>
      <c r="J1" s="10"/>
      <c r="K1" s="10"/>
      <c r="L1" s="10"/>
      <c r="M1" s="10"/>
      <c r="N1" s="10"/>
      <c r="O1" s="12"/>
    </row>
    <row r="2" spans="1:15" s="2" customFormat="1" ht="24" customHeight="1">
      <c r="A2" s="59" t="s">
        <v>22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</row>
    <row r="3" spans="1:18" s="2" customFormat="1" ht="18" customHeight="1">
      <c r="A3" s="15" t="s">
        <v>2</v>
      </c>
      <c r="B3" s="17" t="s">
        <v>3</v>
      </c>
      <c r="C3" s="17" t="s">
        <v>4</v>
      </c>
      <c r="D3" s="17" t="s">
        <v>5</v>
      </c>
      <c r="E3" s="17" t="s">
        <v>6</v>
      </c>
      <c r="F3" s="17" t="s">
        <v>7</v>
      </c>
      <c r="G3" s="17" t="s">
        <v>8</v>
      </c>
      <c r="H3" s="17" t="s">
        <v>9</v>
      </c>
      <c r="I3" s="17" t="s">
        <v>10</v>
      </c>
      <c r="J3" s="17" t="s">
        <v>11</v>
      </c>
      <c r="K3" s="17" t="s">
        <v>12</v>
      </c>
      <c r="L3" s="17" t="s">
        <v>13</v>
      </c>
      <c r="M3" s="17" t="s">
        <v>14</v>
      </c>
      <c r="N3" s="13" t="s">
        <v>15</v>
      </c>
      <c r="O3" s="25" t="s">
        <v>16</v>
      </c>
      <c r="P3" s="61" t="s">
        <v>23</v>
      </c>
      <c r="Q3" s="62"/>
      <c r="R3" s="62"/>
    </row>
    <row r="4" spans="1:17" s="2" customFormat="1" ht="15.75" customHeight="1">
      <c r="A4" s="14">
        <v>2552</v>
      </c>
      <c r="B4" s="16">
        <v>72</v>
      </c>
      <c r="C4" s="16">
        <v>164.3</v>
      </c>
      <c r="D4" s="16">
        <v>177.8</v>
      </c>
      <c r="E4" s="16">
        <v>248.1</v>
      </c>
      <c r="F4" s="16">
        <v>148.9</v>
      </c>
      <c r="G4" s="16">
        <v>150.8</v>
      </c>
      <c r="H4" s="16">
        <v>114.8</v>
      </c>
      <c r="I4" s="16">
        <v>30</v>
      </c>
      <c r="J4" s="16">
        <v>0</v>
      </c>
      <c r="K4" s="16">
        <v>65</v>
      </c>
      <c r="L4" s="16">
        <v>0</v>
      </c>
      <c r="M4" s="16">
        <v>33.2</v>
      </c>
      <c r="N4" s="24">
        <f aca="true" t="shared" si="0" ref="N4:N16">SUM(B4:M4)</f>
        <v>1204.9</v>
      </c>
      <c r="O4" s="26">
        <v>83</v>
      </c>
      <c r="Q4" s="34">
        <f aca="true" t="shared" si="1" ref="Q4:Q15">$N$27</f>
        <v>1247.0421328671328</v>
      </c>
    </row>
    <row r="5" spans="1:17" s="2" customFormat="1" ht="15.75" customHeight="1">
      <c r="A5" s="14">
        <v>2553</v>
      </c>
      <c r="B5" s="16">
        <v>149.1</v>
      </c>
      <c r="C5" s="16">
        <v>131.6</v>
      </c>
      <c r="D5" s="16">
        <v>178.3</v>
      </c>
      <c r="E5" s="16">
        <v>209.7</v>
      </c>
      <c r="F5" s="16">
        <v>426.1</v>
      </c>
      <c r="G5" s="16">
        <v>229.6</v>
      </c>
      <c r="H5" s="16">
        <v>37.4</v>
      </c>
      <c r="I5" s="16">
        <v>0</v>
      </c>
      <c r="J5" s="16">
        <v>39</v>
      </c>
      <c r="K5" s="16">
        <v>20</v>
      </c>
      <c r="L5" s="16">
        <v>0</v>
      </c>
      <c r="M5" s="16">
        <v>63</v>
      </c>
      <c r="N5" s="24">
        <f t="shared" si="0"/>
        <v>1483.8000000000002</v>
      </c>
      <c r="O5" s="26">
        <v>96</v>
      </c>
      <c r="Q5" s="34">
        <f t="shared" si="1"/>
        <v>1247.0421328671328</v>
      </c>
    </row>
    <row r="6" spans="1:17" s="2" customFormat="1" ht="15.75" customHeight="1">
      <c r="A6" s="14">
        <v>2554</v>
      </c>
      <c r="B6" s="16">
        <v>48.3</v>
      </c>
      <c r="C6" s="16">
        <v>323</v>
      </c>
      <c r="D6" s="16">
        <v>206.4</v>
      </c>
      <c r="E6" s="16">
        <v>129.8</v>
      </c>
      <c r="F6" s="16">
        <v>403.5</v>
      </c>
      <c r="G6" s="16">
        <v>381.7</v>
      </c>
      <c r="H6" s="16">
        <v>63.3</v>
      </c>
      <c r="I6" s="16">
        <v>0</v>
      </c>
      <c r="J6" s="16">
        <v>0</v>
      </c>
      <c r="K6" s="16">
        <v>0</v>
      </c>
      <c r="L6" s="16">
        <v>0</v>
      </c>
      <c r="M6" s="16">
        <v>40.3</v>
      </c>
      <c r="N6" s="24">
        <f t="shared" si="0"/>
        <v>1596.3</v>
      </c>
      <c r="O6" s="26">
        <v>86</v>
      </c>
      <c r="Q6" s="34">
        <f t="shared" si="1"/>
        <v>1247.0421328671328</v>
      </c>
    </row>
    <row r="7" spans="1:17" s="2" customFormat="1" ht="15.75" customHeight="1">
      <c r="A7" s="14">
        <v>2555</v>
      </c>
      <c r="B7" s="16">
        <v>140.5</v>
      </c>
      <c r="C7" s="16">
        <v>117.9</v>
      </c>
      <c r="D7" s="16">
        <v>27</v>
      </c>
      <c r="E7" s="16">
        <v>210</v>
      </c>
      <c r="F7" s="16">
        <v>167.3</v>
      </c>
      <c r="G7" s="16">
        <v>220.2</v>
      </c>
      <c r="H7" s="16">
        <v>78</v>
      </c>
      <c r="I7" s="16">
        <v>73.1</v>
      </c>
      <c r="J7" s="16">
        <v>0</v>
      </c>
      <c r="K7" s="16">
        <v>0</v>
      </c>
      <c r="L7" s="16">
        <v>0</v>
      </c>
      <c r="M7" s="16">
        <v>49.2</v>
      </c>
      <c r="N7" s="24">
        <f t="shared" si="0"/>
        <v>1083.2</v>
      </c>
      <c r="O7" s="26">
        <v>64</v>
      </c>
      <c r="Q7" s="34">
        <f t="shared" si="1"/>
        <v>1247.0421328671328</v>
      </c>
    </row>
    <row r="8" spans="1:17" s="2" customFormat="1" ht="15.75" customHeight="1">
      <c r="A8" s="14">
        <v>2556</v>
      </c>
      <c r="B8" s="16">
        <v>0</v>
      </c>
      <c r="C8" s="16">
        <v>151.1</v>
      </c>
      <c r="D8" s="16">
        <v>47.2</v>
      </c>
      <c r="E8" s="16">
        <v>258</v>
      </c>
      <c r="F8" s="16">
        <v>322</v>
      </c>
      <c r="G8" s="16">
        <v>173.7</v>
      </c>
      <c r="H8" s="16">
        <v>45</v>
      </c>
      <c r="I8" s="16">
        <v>89.9</v>
      </c>
      <c r="J8" s="16">
        <v>35.1</v>
      </c>
      <c r="K8" s="16">
        <v>0</v>
      </c>
      <c r="L8" s="16">
        <v>0</v>
      </c>
      <c r="M8" s="16" t="s">
        <v>20</v>
      </c>
      <c r="N8" s="24">
        <f t="shared" si="0"/>
        <v>1122</v>
      </c>
      <c r="O8" s="26">
        <v>86</v>
      </c>
      <c r="Q8" s="34">
        <f t="shared" si="1"/>
        <v>1247.0421328671328</v>
      </c>
    </row>
    <row r="9" spans="1:17" s="2" customFormat="1" ht="15.75" customHeight="1">
      <c r="A9" s="14">
        <v>2557</v>
      </c>
      <c r="B9" s="16">
        <v>73</v>
      </c>
      <c r="C9" s="16">
        <v>165.7</v>
      </c>
      <c r="D9" s="16">
        <v>121.6</v>
      </c>
      <c r="E9" s="16">
        <v>217.9</v>
      </c>
      <c r="F9" s="16">
        <v>400.4</v>
      </c>
      <c r="G9" s="16">
        <v>300.5</v>
      </c>
      <c r="H9" s="16">
        <v>42.5</v>
      </c>
      <c r="I9" s="16">
        <v>57.3</v>
      </c>
      <c r="J9" s="16">
        <v>0</v>
      </c>
      <c r="K9" s="16">
        <v>59.8</v>
      </c>
      <c r="L9" s="16">
        <v>0</v>
      </c>
      <c r="M9" s="16">
        <v>33.2</v>
      </c>
      <c r="N9" s="24">
        <f t="shared" si="0"/>
        <v>1471.8999999999999</v>
      </c>
      <c r="O9" s="26">
        <v>108</v>
      </c>
      <c r="Q9" s="34">
        <f t="shared" si="1"/>
        <v>1247.0421328671328</v>
      </c>
    </row>
    <row r="10" spans="1:17" s="2" customFormat="1" ht="15.75" customHeight="1">
      <c r="A10" s="14">
        <v>2558</v>
      </c>
      <c r="B10" s="16">
        <v>184.2</v>
      </c>
      <c r="C10" s="16">
        <v>42</v>
      </c>
      <c r="D10" s="16">
        <v>59.2</v>
      </c>
      <c r="E10" s="16">
        <v>162.4</v>
      </c>
      <c r="F10" s="16">
        <v>275.9</v>
      </c>
      <c r="G10" s="16">
        <v>151</v>
      </c>
      <c r="H10" s="16">
        <v>57.7</v>
      </c>
      <c r="I10" s="16">
        <v>11.8</v>
      </c>
      <c r="J10" s="16">
        <v>78.3</v>
      </c>
      <c r="K10" s="16">
        <v>45.9</v>
      </c>
      <c r="L10" s="16">
        <v>1.8</v>
      </c>
      <c r="M10" s="16">
        <v>0</v>
      </c>
      <c r="N10" s="24">
        <f t="shared" si="0"/>
        <v>1070.1999999999998</v>
      </c>
      <c r="O10" s="26">
        <v>83</v>
      </c>
      <c r="Q10" s="34">
        <f t="shared" si="1"/>
        <v>1247.0421328671328</v>
      </c>
    </row>
    <row r="11" spans="1:17" s="2" customFormat="1" ht="15.75" customHeight="1">
      <c r="A11" s="14">
        <v>2559</v>
      </c>
      <c r="B11" s="16">
        <v>21.7</v>
      </c>
      <c r="C11" s="16">
        <v>133.1</v>
      </c>
      <c r="D11" s="16">
        <v>133.1</v>
      </c>
      <c r="E11" s="16">
        <v>225.2</v>
      </c>
      <c r="F11" s="16">
        <v>241.3</v>
      </c>
      <c r="G11" s="16">
        <v>133.1</v>
      </c>
      <c r="H11" s="16">
        <v>28.3</v>
      </c>
      <c r="I11" s="16">
        <v>48.3</v>
      </c>
      <c r="J11" s="16">
        <v>0</v>
      </c>
      <c r="K11" s="16">
        <v>60</v>
      </c>
      <c r="L11" s="16">
        <v>0</v>
      </c>
      <c r="M11" s="16">
        <v>9.4</v>
      </c>
      <c r="N11" s="24">
        <f t="shared" si="0"/>
        <v>1033.5</v>
      </c>
      <c r="O11" s="26">
        <v>86</v>
      </c>
      <c r="Q11" s="34">
        <f t="shared" si="1"/>
        <v>1247.0421328671328</v>
      </c>
    </row>
    <row r="12" spans="1:17" s="2" customFormat="1" ht="15.75" customHeight="1">
      <c r="A12" s="14">
        <v>2560</v>
      </c>
      <c r="B12" s="16">
        <v>111.8</v>
      </c>
      <c r="C12" s="16">
        <v>188.5</v>
      </c>
      <c r="D12" s="16">
        <v>107.1</v>
      </c>
      <c r="E12" s="16">
        <v>347.6</v>
      </c>
      <c r="F12" s="16">
        <v>246.6</v>
      </c>
      <c r="G12" s="16">
        <v>122.6</v>
      </c>
      <c r="H12" s="16">
        <v>154.7</v>
      </c>
      <c r="I12" s="16">
        <v>9.1</v>
      </c>
      <c r="J12" s="16">
        <v>51.7</v>
      </c>
      <c r="K12" s="16">
        <v>11.8</v>
      </c>
      <c r="L12" s="16">
        <v>65.4</v>
      </c>
      <c r="M12" s="16">
        <v>31.2</v>
      </c>
      <c r="N12" s="24">
        <f t="shared" si="0"/>
        <v>1448.1000000000001</v>
      </c>
      <c r="O12" s="26">
        <v>111</v>
      </c>
      <c r="Q12" s="34">
        <f t="shared" si="1"/>
        <v>1247.0421328671328</v>
      </c>
    </row>
    <row r="13" spans="1:17" s="2" customFormat="1" ht="15.75" customHeight="1">
      <c r="A13" s="14">
        <v>2561</v>
      </c>
      <c r="B13" s="16">
        <v>121.8</v>
      </c>
      <c r="C13" s="16">
        <v>228.2</v>
      </c>
      <c r="D13" s="16">
        <v>163.4</v>
      </c>
      <c r="E13" s="16">
        <v>289.7</v>
      </c>
      <c r="F13" s="16">
        <v>243</v>
      </c>
      <c r="G13" s="16">
        <v>209.3</v>
      </c>
      <c r="H13" s="16">
        <v>101.1</v>
      </c>
      <c r="I13" s="16">
        <v>21.8</v>
      </c>
      <c r="J13" s="16">
        <v>12.6</v>
      </c>
      <c r="K13" s="16">
        <v>31.7</v>
      </c>
      <c r="L13" s="16">
        <v>17</v>
      </c>
      <c r="M13" s="16">
        <v>0</v>
      </c>
      <c r="N13" s="24">
        <f t="shared" si="0"/>
        <v>1439.5999999999997</v>
      </c>
      <c r="O13" s="26">
        <v>121</v>
      </c>
      <c r="Q13" s="34">
        <f t="shared" si="1"/>
        <v>1247.0421328671328</v>
      </c>
    </row>
    <row r="14" spans="1:17" s="2" customFormat="1" ht="15.75" customHeight="1">
      <c r="A14" s="14">
        <v>2562</v>
      </c>
      <c r="B14" s="16">
        <v>5.8</v>
      </c>
      <c r="C14" s="16">
        <v>52.9</v>
      </c>
      <c r="D14" s="16">
        <v>25</v>
      </c>
      <c r="E14" s="16">
        <v>189.2</v>
      </c>
      <c r="F14" s="16">
        <v>400.6</v>
      </c>
      <c r="G14" s="16">
        <v>88.1</v>
      </c>
      <c r="H14" s="16">
        <v>79.6</v>
      </c>
      <c r="I14" s="16">
        <v>0</v>
      </c>
      <c r="J14" s="16">
        <v>0</v>
      </c>
      <c r="K14" s="16">
        <v>0</v>
      </c>
      <c r="L14" s="16">
        <v>0</v>
      </c>
      <c r="M14" s="16">
        <v>4.6</v>
      </c>
      <c r="N14" s="24">
        <f t="shared" si="0"/>
        <v>845.8000000000001</v>
      </c>
      <c r="O14" s="26">
        <v>71</v>
      </c>
      <c r="Q14" s="34">
        <f t="shared" si="1"/>
        <v>1247.0421328671328</v>
      </c>
    </row>
    <row r="15" spans="1:17" s="2" customFormat="1" ht="15.75" customHeight="1">
      <c r="A15" s="14">
        <v>2563</v>
      </c>
      <c r="B15" s="16">
        <v>42.1</v>
      </c>
      <c r="C15" s="16">
        <v>85.2</v>
      </c>
      <c r="D15" s="16">
        <v>171.9</v>
      </c>
      <c r="E15" s="16">
        <v>167.7</v>
      </c>
      <c r="F15" s="16">
        <v>380.5</v>
      </c>
      <c r="G15" s="16">
        <v>181.9</v>
      </c>
      <c r="H15" s="16">
        <v>39.8</v>
      </c>
      <c r="I15" s="16">
        <v>1</v>
      </c>
      <c r="J15" s="16">
        <v>0</v>
      </c>
      <c r="K15" s="16">
        <v>9</v>
      </c>
      <c r="L15" s="16">
        <v>30</v>
      </c>
      <c r="M15" s="16">
        <v>19</v>
      </c>
      <c r="N15" s="24">
        <f t="shared" si="0"/>
        <v>1128.1000000000001</v>
      </c>
      <c r="O15" s="26">
        <v>107</v>
      </c>
      <c r="Q15" s="34">
        <f t="shared" si="1"/>
        <v>1247.0421328671328</v>
      </c>
    </row>
    <row r="16" spans="1:17" s="2" customFormat="1" ht="15.75" customHeight="1">
      <c r="A16" s="38">
        <v>2564</v>
      </c>
      <c r="B16" s="49">
        <v>154</v>
      </c>
      <c r="C16" s="49">
        <v>88.50000000000001</v>
      </c>
      <c r="D16" s="49">
        <v>243.70000000000002</v>
      </c>
      <c r="E16" s="49">
        <v>327.3</v>
      </c>
      <c r="F16" s="49">
        <v>143.59999999999997</v>
      </c>
      <c r="G16" s="49">
        <v>129.8</v>
      </c>
      <c r="H16" s="49">
        <v>82.5</v>
      </c>
      <c r="I16" s="49">
        <v>44</v>
      </c>
      <c r="J16" s="49">
        <v>0</v>
      </c>
      <c r="K16" s="49"/>
      <c r="L16" s="49"/>
      <c r="M16" s="49"/>
      <c r="N16" s="37">
        <f t="shared" si="0"/>
        <v>1213.3999999999999</v>
      </c>
      <c r="O16" s="45">
        <v>62</v>
      </c>
      <c r="Q16" s="34"/>
    </row>
    <row r="17" spans="1:17" s="2" customFormat="1" ht="15.75" customHeight="1">
      <c r="A17" s="14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24"/>
      <c r="O17" s="26"/>
      <c r="Q17" s="34"/>
    </row>
    <row r="18" spans="1:17" s="2" customFormat="1" ht="15.75" customHeight="1">
      <c r="A18" s="14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24"/>
      <c r="O18" s="26"/>
      <c r="Q18" s="34"/>
    </row>
    <row r="19" spans="1:17" s="2" customFormat="1" ht="15.75" customHeight="1">
      <c r="A19" s="14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24"/>
      <c r="O19" s="26"/>
      <c r="Q19" s="34"/>
    </row>
    <row r="20" spans="1:17" s="2" customFormat="1" ht="15.75" customHeight="1">
      <c r="A20" s="14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24"/>
      <c r="O20" s="26"/>
      <c r="Q20" s="34"/>
    </row>
    <row r="21" spans="1:17" s="2" customFormat="1" ht="15.75" customHeight="1">
      <c r="A21" s="14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24"/>
      <c r="O21" s="26"/>
      <c r="Q21" s="34"/>
    </row>
    <row r="22" spans="1:17" s="2" customFormat="1" ht="15.75" customHeight="1">
      <c r="A22" s="14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24"/>
      <c r="O22" s="26"/>
      <c r="Q22" s="34"/>
    </row>
    <row r="23" spans="1:17" s="2" customFormat="1" ht="15.75" customHeight="1">
      <c r="A23" s="14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24"/>
      <c r="O23" s="26"/>
      <c r="Q23" s="34"/>
    </row>
    <row r="24" spans="1:17" s="2" customFormat="1" ht="15.75" customHeight="1">
      <c r="A24" s="14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24"/>
      <c r="O24" s="26"/>
      <c r="Q24" s="34"/>
    </row>
    <row r="25" spans="1:17" s="2" customFormat="1" ht="15.75" customHeight="1">
      <c r="A25" s="14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24"/>
      <c r="O25" s="26"/>
      <c r="Q25" s="34"/>
    </row>
    <row r="26" spans="1:15" s="2" customFormat="1" ht="15.75" customHeight="1">
      <c r="A26" s="18" t="s">
        <v>17</v>
      </c>
      <c r="B26" s="21">
        <f>MAX(B4:B15)</f>
        <v>184.2</v>
      </c>
      <c r="C26" s="21">
        <f aca="true" t="shared" si="2" ref="C26:M26">MAX(C4:C15)</f>
        <v>323</v>
      </c>
      <c r="D26" s="21">
        <f t="shared" si="2"/>
        <v>206.4</v>
      </c>
      <c r="E26" s="21">
        <f t="shared" si="2"/>
        <v>347.6</v>
      </c>
      <c r="F26" s="21">
        <f t="shared" si="2"/>
        <v>426.1</v>
      </c>
      <c r="G26" s="21">
        <f t="shared" si="2"/>
        <v>381.7</v>
      </c>
      <c r="H26" s="21">
        <f>MAX(H4:H16)</f>
        <v>154.7</v>
      </c>
      <c r="I26" s="21">
        <f t="shared" si="2"/>
        <v>89.9</v>
      </c>
      <c r="J26" s="21">
        <f t="shared" si="2"/>
        <v>78.3</v>
      </c>
      <c r="K26" s="21">
        <f t="shared" si="2"/>
        <v>65</v>
      </c>
      <c r="L26" s="21">
        <f t="shared" si="2"/>
        <v>65.4</v>
      </c>
      <c r="M26" s="21">
        <f t="shared" si="2"/>
        <v>63</v>
      </c>
      <c r="N26" s="21">
        <f>MAX(N4:N15)</f>
        <v>1596.3</v>
      </c>
      <c r="O26" s="56">
        <f>MAX(O4:O15)</f>
        <v>121</v>
      </c>
    </row>
    <row r="27" spans="1:15" s="2" customFormat="1" ht="15.75" customHeight="1">
      <c r="A27" s="19" t="s">
        <v>18</v>
      </c>
      <c r="B27" s="22">
        <f>AVERAGE(B4:B15)</f>
        <v>80.85833333333332</v>
      </c>
      <c r="C27" s="22">
        <f aca="true" t="shared" si="3" ref="C27:M27">AVERAGE(C4:C15)</f>
        <v>148.625</v>
      </c>
      <c r="D27" s="22">
        <f t="shared" si="3"/>
        <v>118.16666666666669</v>
      </c>
      <c r="E27" s="22">
        <f t="shared" si="3"/>
        <v>221.27499999999998</v>
      </c>
      <c r="F27" s="22">
        <f t="shared" si="3"/>
        <v>304.675</v>
      </c>
      <c r="G27" s="22">
        <f t="shared" si="3"/>
        <v>195.20833333333334</v>
      </c>
      <c r="H27" s="22">
        <f>AVERAGE(H4:H16)</f>
        <v>71.13076923076923</v>
      </c>
      <c r="I27" s="22">
        <f t="shared" si="3"/>
        <v>28.525000000000006</v>
      </c>
      <c r="J27" s="22">
        <f t="shared" si="3"/>
        <v>18.05833333333333</v>
      </c>
      <c r="K27" s="22">
        <f t="shared" si="3"/>
        <v>25.266666666666666</v>
      </c>
      <c r="L27" s="22">
        <f t="shared" si="3"/>
        <v>9.516666666666667</v>
      </c>
      <c r="M27" s="22">
        <f t="shared" si="3"/>
        <v>25.736363636363638</v>
      </c>
      <c r="N27" s="22">
        <f>SUM(B27:M27)</f>
        <v>1247.0421328671328</v>
      </c>
      <c r="O27" s="57">
        <f>AVERAGE(O4:O15)</f>
        <v>91.83333333333333</v>
      </c>
    </row>
    <row r="28" spans="1:15" s="2" customFormat="1" ht="15.75" customHeight="1">
      <c r="A28" s="20" t="s">
        <v>19</v>
      </c>
      <c r="B28" s="23">
        <f>MIN(B4:B15)</f>
        <v>0</v>
      </c>
      <c r="C28" s="23">
        <f aca="true" t="shared" si="4" ref="C28:M28">MIN(C4:C15)</f>
        <v>42</v>
      </c>
      <c r="D28" s="23">
        <f t="shared" si="4"/>
        <v>25</v>
      </c>
      <c r="E28" s="23">
        <f t="shared" si="4"/>
        <v>129.8</v>
      </c>
      <c r="F28" s="23">
        <f t="shared" si="4"/>
        <v>148.9</v>
      </c>
      <c r="G28" s="23">
        <f t="shared" si="4"/>
        <v>88.1</v>
      </c>
      <c r="H28" s="23">
        <f>MIN(H4:H16)</f>
        <v>28.3</v>
      </c>
      <c r="I28" s="23">
        <f t="shared" si="4"/>
        <v>0</v>
      </c>
      <c r="J28" s="23">
        <f t="shared" si="4"/>
        <v>0</v>
      </c>
      <c r="K28" s="23">
        <f t="shared" si="4"/>
        <v>0</v>
      </c>
      <c r="L28" s="23">
        <f t="shared" si="4"/>
        <v>0</v>
      </c>
      <c r="M28" s="23">
        <f t="shared" si="4"/>
        <v>0</v>
      </c>
      <c r="N28" s="23">
        <f>MIN(N4:N15)</f>
        <v>845.8000000000001</v>
      </c>
      <c r="O28" s="58">
        <f>MIN(O4:O15)</f>
        <v>64</v>
      </c>
    </row>
    <row r="29" spans="1:15" s="2" customFormat="1" ht="15" customHeight="1">
      <c r="A29" s="60"/>
      <c r="B29" s="60"/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</row>
    <row r="30" spans="1:15" s="2" customFormat="1" ht="23.25" customHeight="1">
      <c r="A30" s="63" t="s">
        <v>21</v>
      </c>
      <c r="B30" s="64"/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5"/>
    </row>
    <row r="31" spans="1:15" ht="14.25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</row>
    <row r="32" ht="17.25" customHeight="1">
      <c r="A32" s="3" t="s">
        <v>1</v>
      </c>
    </row>
    <row r="33" ht="17.25" customHeight="1"/>
    <row r="34" ht="17.25" customHeight="1"/>
    <row r="35" ht="17.25" customHeight="1"/>
    <row r="36" ht="17.25" customHeight="1"/>
    <row r="37" ht="17.25" customHeight="1"/>
    <row r="38" ht="17.25" customHeight="1"/>
    <row r="39" ht="17.25" customHeight="1"/>
  </sheetData>
  <sheetProtection/>
  <mergeCells count="4">
    <mergeCell ref="A2:O2"/>
    <mergeCell ref="A29:O29"/>
    <mergeCell ref="P3:R3"/>
    <mergeCell ref="A30:O30"/>
  </mergeCells>
  <printOptions gridLines="1"/>
  <pageMargins left="0.69" right="0" top="0.5905511811023623" bottom="0.11811023622047245" header="0.5118110236220472" footer="0.5118110236220472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7:R42"/>
  <sheetViews>
    <sheetView zoomScalePageLayoutView="0" workbookViewId="0" topLeftCell="A22">
      <selection activeCell="I30" sqref="I30:J30"/>
    </sheetView>
  </sheetViews>
  <sheetFormatPr defaultColWidth="9.140625" defaultRowHeight="12.75"/>
  <cols>
    <col min="1" max="13" width="5.7109375" style="0" customWidth="1"/>
    <col min="14" max="14" width="6.7109375" style="0" customWidth="1"/>
    <col min="15" max="15" width="5.7109375" style="0" customWidth="1"/>
  </cols>
  <sheetData>
    <row r="17" spans="1:18" ht="15.75">
      <c r="A17" s="27" t="s">
        <v>2</v>
      </c>
      <c r="B17" s="27" t="s">
        <v>3</v>
      </c>
      <c r="C17" s="27" t="s">
        <v>4</v>
      </c>
      <c r="D17" s="27" t="s">
        <v>5</v>
      </c>
      <c r="E17" s="27" t="s">
        <v>6</v>
      </c>
      <c r="F17" s="27" t="s">
        <v>7</v>
      </c>
      <c r="G17" s="27" t="s">
        <v>8</v>
      </c>
      <c r="H17" s="27" t="s">
        <v>9</v>
      </c>
      <c r="I17" s="27" t="s">
        <v>10</v>
      </c>
      <c r="J17" s="27" t="s">
        <v>11</v>
      </c>
      <c r="K17" s="27" t="s">
        <v>12</v>
      </c>
      <c r="L17" s="27" t="s">
        <v>13</v>
      </c>
      <c r="M17" s="27" t="s">
        <v>14</v>
      </c>
      <c r="N17" s="27" t="s">
        <v>15</v>
      </c>
      <c r="O17" s="28" t="s">
        <v>16</v>
      </c>
      <c r="R17" t="s">
        <v>24</v>
      </c>
    </row>
    <row r="18" spans="1:18" ht="12" customHeight="1">
      <c r="A18" s="39">
        <v>2552</v>
      </c>
      <c r="B18" s="42">
        <v>72</v>
      </c>
      <c r="C18" s="42">
        <v>164.3</v>
      </c>
      <c r="D18" s="42">
        <v>177.8</v>
      </c>
      <c r="E18" s="42">
        <v>248.1</v>
      </c>
      <c r="F18" s="42">
        <v>148.9</v>
      </c>
      <c r="G18" s="42">
        <v>150.8</v>
      </c>
      <c r="H18" s="42">
        <v>114.8</v>
      </c>
      <c r="I18" s="42">
        <v>30</v>
      </c>
      <c r="J18" s="42">
        <v>0</v>
      </c>
      <c r="K18" s="42">
        <v>65</v>
      </c>
      <c r="L18" s="42">
        <v>0</v>
      </c>
      <c r="M18" s="42">
        <v>33.2</v>
      </c>
      <c r="N18" s="42">
        <v>1204.9</v>
      </c>
      <c r="O18" s="46">
        <v>83</v>
      </c>
      <c r="R18" s="33">
        <f aca="true" t="shared" si="0" ref="R18:R29">$N$41</f>
        <v>1246.094696969697</v>
      </c>
    </row>
    <row r="19" spans="1:18" ht="12" customHeight="1">
      <c r="A19" s="39">
        <v>2553</v>
      </c>
      <c r="B19" s="42">
        <v>149.1</v>
      </c>
      <c r="C19" s="42">
        <v>131.6</v>
      </c>
      <c r="D19" s="42">
        <v>178.3</v>
      </c>
      <c r="E19" s="42">
        <v>209.7</v>
      </c>
      <c r="F19" s="42">
        <v>426.1</v>
      </c>
      <c r="G19" s="42">
        <v>229.6</v>
      </c>
      <c r="H19" s="42">
        <v>37.4</v>
      </c>
      <c r="I19" s="42">
        <v>0</v>
      </c>
      <c r="J19" s="42">
        <v>39</v>
      </c>
      <c r="K19" s="42">
        <v>20</v>
      </c>
      <c r="L19" s="42">
        <v>0</v>
      </c>
      <c r="M19" s="42">
        <v>63</v>
      </c>
      <c r="N19" s="42">
        <v>1483.8</v>
      </c>
      <c r="O19" s="46">
        <v>96</v>
      </c>
      <c r="R19" s="33">
        <f t="shared" si="0"/>
        <v>1246.094696969697</v>
      </c>
    </row>
    <row r="20" spans="1:18" ht="12" customHeight="1">
      <c r="A20" s="39">
        <v>2554</v>
      </c>
      <c r="B20" s="42">
        <v>48.3</v>
      </c>
      <c r="C20" s="42">
        <v>323</v>
      </c>
      <c r="D20" s="42">
        <v>206.4</v>
      </c>
      <c r="E20" s="42">
        <v>129.8</v>
      </c>
      <c r="F20" s="42">
        <v>403.5</v>
      </c>
      <c r="G20" s="42">
        <v>381.7</v>
      </c>
      <c r="H20" s="42">
        <v>63.3</v>
      </c>
      <c r="I20" s="42">
        <v>0</v>
      </c>
      <c r="J20" s="42">
        <v>0</v>
      </c>
      <c r="K20" s="42">
        <v>0</v>
      </c>
      <c r="L20" s="42">
        <v>0</v>
      </c>
      <c r="M20" s="42">
        <v>40.3</v>
      </c>
      <c r="N20" s="42">
        <v>1596.3</v>
      </c>
      <c r="O20" s="46">
        <v>86</v>
      </c>
      <c r="R20" s="33">
        <f t="shared" si="0"/>
        <v>1246.094696969697</v>
      </c>
    </row>
    <row r="21" spans="1:18" ht="12" customHeight="1">
      <c r="A21" s="39">
        <v>2555</v>
      </c>
      <c r="B21" s="42">
        <v>140.5</v>
      </c>
      <c r="C21" s="42">
        <v>117.9</v>
      </c>
      <c r="D21" s="42">
        <v>27</v>
      </c>
      <c r="E21" s="42">
        <v>210</v>
      </c>
      <c r="F21" s="42">
        <v>167.3</v>
      </c>
      <c r="G21" s="42">
        <v>220.2</v>
      </c>
      <c r="H21" s="42">
        <v>78</v>
      </c>
      <c r="I21" s="42">
        <v>73.1</v>
      </c>
      <c r="J21" s="42">
        <v>0</v>
      </c>
      <c r="K21" s="42">
        <v>0</v>
      </c>
      <c r="L21" s="42">
        <v>0</v>
      </c>
      <c r="M21" s="42">
        <v>49.2</v>
      </c>
      <c r="N21" s="42">
        <v>1083.2</v>
      </c>
      <c r="O21" s="46">
        <v>64</v>
      </c>
      <c r="R21" s="33">
        <f t="shared" si="0"/>
        <v>1246.094696969697</v>
      </c>
    </row>
    <row r="22" spans="1:18" ht="12" customHeight="1">
      <c r="A22" s="39">
        <v>2556</v>
      </c>
      <c r="B22" s="42">
        <v>0</v>
      </c>
      <c r="C22" s="42">
        <v>151.1</v>
      </c>
      <c r="D22" s="42">
        <v>47.2</v>
      </c>
      <c r="E22" s="42">
        <v>258</v>
      </c>
      <c r="F22" s="42">
        <v>322</v>
      </c>
      <c r="G22" s="42">
        <v>173.7</v>
      </c>
      <c r="H22" s="42">
        <v>45</v>
      </c>
      <c r="I22" s="42">
        <v>89.9</v>
      </c>
      <c r="J22" s="42">
        <v>35.1</v>
      </c>
      <c r="K22" s="42">
        <v>0</v>
      </c>
      <c r="L22" s="42">
        <v>0</v>
      </c>
      <c r="M22" s="42" t="s">
        <v>20</v>
      </c>
      <c r="N22" s="42">
        <v>1122</v>
      </c>
      <c r="O22" s="46">
        <v>86</v>
      </c>
      <c r="R22" s="33">
        <f t="shared" si="0"/>
        <v>1246.094696969697</v>
      </c>
    </row>
    <row r="23" spans="1:18" ht="12" customHeight="1">
      <c r="A23" s="39">
        <v>2557</v>
      </c>
      <c r="B23" s="42">
        <v>73</v>
      </c>
      <c r="C23" s="42">
        <v>165.7</v>
      </c>
      <c r="D23" s="42">
        <v>121.6</v>
      </c>
      <c r="E23" s="42">
        <v>217.9</v>
      </c>
      <c r="F23" s="42">
        <v>400.4</v>
      </c>
      <c r="G23" s="42">
        <v>300.5</v>
      </c>
      <c r="H23" s="42">
        <v>42.5</v>
      </c>
      <c r="I23" s="42">
        <v>57.3</v>
      </c>
      <c r="J23" s="42">
        <v>0</v>
      </c>
      <c r="K23" s="42">
        <v>59.8</v>
      </c>
      <c r="L23" s="42">
        <v>0</v>
      </c>
      <c r="M23" s="42">
        <v>33.2</v>
      </c>
      <c r="N23" s="42">
        <v>1471.9</v>
      </c>
      <c r="O23" s="46">
        <v>108</v>
      </c>
      <c r="R23" s="33">
        <f t="shared" si="0"/>
        <v>1246.094696969697</v>
      </c>
    </row>
    <row r="24" spans="1:18" ht="12" customHeight="1">
      <c r="A24" s="39">
        <v>2558</v>
      </c>
      <c r="B24" s="42">
        <v>184.2</v>
      </c>
      <c r="C24" s="42">
        <v>42</v>
      </c>
      <c r="D24" s="42">
        <v>59.2</v>
      </c>
      <c r="E24" s="42">
        <v>162.4</v>
      </c>
      <c r="F24" s="42">
        <v>275.9</v>
      </c>
      <c r="G24" s="42">
        <v>151</v>
      </c>
      <c r="H24" s="42">
        <v>57.7</v>
      </c>
      <c r="I24" s="42">
        <v>11.8</v>
      </c>
      <c r="J24" s="42">
        <v>78.3</v>
      </c>
      <c r="K24" s="42">
        <v>45.9</v>
      </c>
      <c r="L24" s="42">
        <v>1.8</v>
      </c>
      <c r="M24" s="42">
        <v>0</v>
      </c>
      <c r="N24" s="42">
        <v>1070.2</v>
      </c>
      <c r="O24" s="46">
        <v>83</v>
      </c>
      <c r="R24" s="33">
        <f t="shared" si="0"/>
        <v>1246.094696969697</v>
      </c>
    </row>
    <row r="25" spans="1:18" ht="12" customHeight="1">
      <c r="A25" s="39">
        <v>2559</v>
      </c>
      <c r="B25" s="42">
        <v>21.7</v>
      </c>
      <c r="C25" s="42">
        <v>133.1</v>
      </c>
      <c r="D25" s="42">
        <v>133.1</v>
      </c>
      <c r="E25" s="42">
        <v>225.2</v>
      </c>
      <c r="F25" s="42">
        <v>241.3</v>
      </c>
      <c r="G25" s="42">
        <v>133.1</v>
      </c>
      <c r="H25" s="42">
        <v>28.3</v>
      </c>
      <c r="I25" s="42">
        <v>48.3</v>
      </c>
      <c r="J25" s="42">
        <v>0</v>
      </c>
      <c r="K25" s="42">
        <v>60</v>
      </c>
      <c r="L25" s="42">
        <v>0</v>
      </c>
      <c r="M25" s="42">
        <v>9.4</v>
      </c>
      <c r="N25" s="42">
        <v>1033.5</v>
      </c>
      <c r="O25" s="46">
        <v>86</v>
      </c>
      <c r="R25" s="33">
        <f t="shared" si="0"/>
        <v>1246.094696969697</v>
      </c>
    </row>
    <row r="26" spans="1:18" ht="12" customHeight="1">
      <c r="A26" s="39">
        <v>2560</v>
      </c>
      <c r="B26" s="42">
        <v>111.8</v>
      </c>
      <c r="C26" s="42">
        <v>188.5</v>
      </c>
      <c r="D26" s="42">
        <v>107.1</v>
      </c>
      <c r="E26" s="42">
        <v>347.6</v>
      </c>
      <c r="F26" s="42">
        <v>246.6</v>
      </c>
      <c r="G26" s="42">
        <v>122.6</v>
      </c>
      <c r="H26" s="42">
        <v>154.7</v>
      </c>
      <c r="I26" s="42">
        <v>9.1</v>
      </c>
      <c r="J26" s="42">
        <v>51.7</v>
      </c>
      <c r="K26" s="42">
        <v>11.8</v>
      </c>
      <c r="L26" s="42">
        <v>65.4</v>
      </c>
      <c r="M26" s="42">
        <v>31.2</v>
      </c>
      <c r="N26" s="42">
        <v>1448.1</v>
      </c>
      <c r="O26" s="46">
        <v>111</v>
      </c>
      <c r="R26" s="33">
        <f t="shared" si="0"/>
        <v>1246.094696969697</v>
      </c>
    </row>
    <row r="27" spans="1:18" ht="12" customHeight="1">
      <c r="A27" s="39">
        <v>2561</v>
      </c>
      <c r="B27" s="42">
        <v>121.8</v>
      </c>
      <c r="C27" s="42">
        <v>228.2</v>
      </c>
      <c r="D27" s="42">
        <v>163.4</v>
      </c>
      <c r="E27" s="42">
        <v>289.7</v>
      </c>
      <c r="F27" s="42">
        <v>243</v>
      </c>
      <c r="G27" s="42">
        <v>209.3</v>
      </c>
      <c r="H27" s="42">
        <v>101.1</v>
      </c>
      <c r="I27" s="42">
        <v>21.8</v>
      </c>
      <c r="J27" s="42">
        <v>12.6</v>
      </c>
      <c r="K27" s="42">
        <v>31.7</v>
      </c>
      <c r="L27" s="42">
        <v>17</v>
      </c>
      <c r="M27" s="42">
        <v>0</v>
      </c>
      <c r="N27" s="42">
        <f>SUM(B27:M27)</f>
        <v>1439.5999999999997</v>
      </c>
      <c r="O27" s="46">
        <f>ตารางปริมาณน้ำฝนรายปี!O13</f>
        <v>121</v>
      </c>
      <c r="R27" s="33">
        <f t="shared" si="0"/>
        <v>1246.094696969697</v>
      </c>
    </row>
    <row r="28" spans="1:18" ht="12" customHeight="1">
      <c r="A28" s="53">
        <v>2562</v>
      </c>
      <c r="B28" s="54">
        <v>5.8</v>
      </c>
      <c r="C28" s="54">
        <v>52.9</v>
      </c>
      <c r="D28" s="54">
        <v>25</v>
      </c>
      <c r="E28" s="54">
        <v>189.2</v>
      </c>
      <c r="F28" s="54">
        <v>400.6</v>
      </c>
      <c r="G28" s="54">
        <v>88.1</v>
      </c>
      <c r="H28" s="54">
        <v>79.6</v>
      </c>
      <c r="I28" s="54">
        <v>0</v>
      </c>
      <c r="J28" s="54">
        <v>0</v>
      </c>
      <c r="K28" s="54">
        <v>0</v>
      </c>
      <c r="L28" s="54">
        <v>0</v>
      </c>
      <c r="M28" s="54">
        <v>4.6</v>
      </c>
      <c r="N28" s="54">
        <f>SUM(B28:M28)</f>
        <v>845.8000000000001</v>
      </c>
      <c r="O28" s="55">
        <f>ตารางปริมาณน้ำฝนรายปี!O14</f>
        <v>71</v>
      </c>
      <c r="R28" s="33">
        <f t="shared" si="0"/>
        <v>1246.094696969697</v>
      </c>
    </row>
    <row r="29" spans="1:18" ht="12" customHeight="1">
      <c r="A29" s="39">
        <v>2563</v>
      </c>
      <c r="B29" s="42">
        <v>42.1</v>
      </c>
      <c r="C29" s="42">
        <v>85.2</v>
      </c>
      <c r="D29" s="42">
        <v>171.9</v>
      </c>
      <c r="E29" s="42">
        <v>167.7</v>
      </c>
      <c r="F29" s="42">
        <v>380.5</v>
      </c>
      <c r="G29" s="42">
        <v>181.9</v>
      </c>
      <c r="H29" s="42">
        <v>39.8</v>
      </c>
      <c r="I29" s="42">
        <v>1</v>
      </c>
      <c r="J29" s="42">
        <v>0</v>
      </c>
      <c r="K29" s="42">
        <v>9</v>
      </c>
      <c r="L29" s="42">
        <v>30</v>
      </c>
      <c r="M29" s="42">
        <v>19</v>
      </c>
      <c r="N29" s="42">
        <f>SUM(B29:M29)</f>
        <v>1128.1000000000001</v>
      </c>
      <c r="O29" s="46">
        <f>ตารางปริมาณน้ำฝนรายปี!O15</f>
        <v>107</v>
      </c>
      <c r="R29" s="33">
        <f t="shared" si="0"/>
        <v>1246.094696969697</v>
      </c>
    </row>
    <row r="30" spans="1:18" ht="12" customHeight="1">
      <c r="A30" s="50">
        <v>2564</v>
      </c>
      <c r="B30" s="51">
        <v>154</v>
      </c>
      <c r="C30" s="51">
        <v>88.50000000000001</v>
      </c>
      <c r="D30" s="51">
        <v>243.70000000000002</v>
      </c>
      <c r="E30" s="51">
        <v>327.3</v>
      </c>
      <c r="F30" s="51">
        <v>143.59999999999997</v>
      </c>
      <c r="G30" s="51">
        <v>129.8</v>
      </c>
      <c r="H30" s="51">
        <v>82.5</v>
      </c>
      <c r="I30" s="51">
        <v>44</v>
      </c>
      <c r="J30" s="51">
        <v>0</v>
      </c>
      <c r="K30" s="51"/>
      <c r="L30" s="51"/>
      <c r="M30" s="51"/>
      <c r="N30" s="51">
        <f>SUM(B30:M30)</f>
        <v>1213.3999999999999</v>
      </c>
      <c r="O30" s="52">
        <f>ตารางปริมาณน้ำฝนรายปี!O16</f>
        <v>62</v>
      </c>
      <c r="R30" s="33"/>
    </row>
    <row r="31" spans="1:18" ht="12" customHeight="1">
      <c r="A31" s="39"/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6"/>
      <c r="R31" s="33"/>
    </row>
    <row r="32" spans="1:18" ht="12" customHeight="1">
      <c r="A32" s="40"/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7"/>
      <c r="R32" s="33"/>
    </row>
    <row r="33" spans="1:18" ht="12" customHeight="1">
      <c r="A33" s="40"/>
      <c r="B33" s="43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7"/>
      <c r="R33" s="33"/>
    </row>
    <row r="34" spans="1:18" ht="12" customHeight="1">
      <c r="A34" s="40"/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7"/>
      <c r="R34" s="33"/>
    </row>
    <row r="35" spans="1:18" ht="12" customHeight="1">
      <c r="A35" s="40"/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7"/>
      <c r="R35" s="33"/>
    </row>
    <row r="36" spans="1:18" ht="12" customHeight="1">
      <c r="A36" s="41"/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8"/>
      <c r="R36" s="33"/>
    </row>
    <row r="37" spans="1:18" ht="12" customHeight="1">
      <c r="A37" s="41"/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8"/>
      <c r="R37" s="33"/>
    </row>
    <row r="38" spans="1:18" ht="12" customHeight="1">
      <c r="A38" s="41"/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8"/>
      <c r="R38" s="33"/>
    </row>
    <row r="39" spans="1:18" ht="12" customHeight="1">
      <c r="A39" s="41"/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8"/>
      <c r="R39" s="33"/>
    </row>
    <row r="40" spans="1:15" ht="15" customHeight="1">
      <c r="A40" s="29" t="s">
        <v>17</v>
      </c>
      <c r="B40" s="30">
        <v>184.2</v>
      </c>
      <c r="C40" s="30">
        <v>323</v>
      </c>
      <c r="D40" s="30">
        <v>206.4</v>
      </c>
      <c r="E40" s="30">
        <v>347.6</v>
      </c>
      <c r="F40" s="30">
        <v>426.1</v>
      </c>
      <c r="G40" s="30">
        <v>381.7</v>
      </c>
      <c r="H40" s="30">
        <v>154.7</v>
      </c>
      <c r="I40" s="30">
        <v>89.9</v>
      </c>
      <c r="J40" s="30">
        <v>78.3</v>
      </c>
      <c r="K40" s="30">
        <v>65</v>
      </c>
      <c r="L40" s="30">
        <v>65.4</v>
      </c>
      <c r="M40" s="30">
        <v>63</v>
      </c>
      <c r="N40" s="30">
        <v>1596.3</v>
      </c>
      <c r="O40" s="35">
        <v>121</v>
      </c>
    </row>
    <row r="41" spans="1:15" ht="15" customHeight="1">
      <c r="A41" s="29" t="s">
        <v>18</v>
      </c>
      <c r="B41" s="30">
        <v>80.85833333333332</v>
      </c>
      <c r="C41" s="30">
        <v>148.625</v>
      </c>
      <c r="D41" s="30">
        <v>118.16666666666669</v>
      </c>
      <c r="E41" s="30">
        <v>221.275</v>
      </c>
      <c r="F41" s="30">
        <v>304.675</v>
      </c>
      <c r="G41" s="30">
        <v>195.20833333333334</v>
      </c>
      <c r="H41" s="30">
        <v>70.18333333333334</v>
      </c>
      <c r="I41" s="30">
        <v>28.525</v>
      </c>
      <c r="J41" s="30">
        <v>18.05833333333333</v>
      </c>
      <c r="K41" s="30">
        <v>25.266666666666666</v>
      </c>
      <c r="L41" s="30">
        <v>9.516666666666667</v>
      </c>
      <c r="M41" s="30">
        <v>25.736363636363638</v>
      </c>
      <c r="N41" s="30">
        <v>1246.094696969697</v>
      </c>
      <c r="O41" s="35">
        <v>91.83333333333333</v>
      </c>
    </row>
    <row r="42" spans="1:15" ht="15" customHeight="1">
      <c r="A42" s="31" t="s">
        <v>19</v>
      </c>
      <c r="B42" s="32">
        <v>0</v>
      </c>
      <c r="C42" s="32">
        <v>42</v>
      </c>
      <c r="D42" s="32">
        <v>25</v>
      </c>
      <c r="E42" s="32">
        <v>129.8</v>
      </c>
      <c r="F42" s="32">
        <v>148.9</v>
      </c>
      <c r="G42" s="32">
        <v>88.1</v>
      </c>
      <c r="H42" s="32">
        <v>28.3</v>
      </c>
      <c r="I42" s="32">
        <v>0</v>
      </c>
      <c r="J42" s="32">
        <v>0</v>
      </c>
      <c r="K42" s="32">
        <v>0</v>
      </c>
      <c r="L42" s="32">
        <v>0</v>
      </c>
      <c r="M42" s="32">
        <v>0</v>
      </c>
      <c r="N42" s="32">
        <v>845.8</v>
      </c>
      <c r="O42" s="36">
        <v>64</v>
      </c>
    </row>
  </sheetData>
  <sheetProtection/>
  <printOptions/>
  <pageMargins left="1.02" right="0.75" top="0.42" bottom="0.5" header="0.4" footer="0.5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User</cp:lastModifiedBy>
  <cp:lastPrinted>2008-07-29T03:32:51Z</cp:lastPrinted>
  <dcterms:created xsi:type="dcterms:W3CDTF">2008-02-06T03:22:38Z</dcterms:created>
  <dcterms:modified xsi:type="dcterms:W3CDTF">2021-12-23T08:05:42Z</dcterms:modified>
  <cp:category/>
  <cp:version/>
  <cp:contentType/>
  <cp:contentStatus/>
</cp:coreProperties>
</file>