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activeTab="0"/>
  </bookViews>
  <sheets>
    <sheet name="MONTHLY" sheetId="1" r:id="rId1"/>
  </sheets>
  <externalReferences>
    <externalReference r:id="rId4"/>
  </externalReferences>
  <definedNames>
    <definedName name="_xlnm.Print_Area" localSheetId="0">'MONTHLY'!$A:$IV</definedName>
    <definedName name="Print_Area_MI">'[1]MONTHLY'!$A$4:$N$45</definedName>
  </definedNames>
  <calcPr fullCalcOnLoad="1"/>
</workbook>
</file>

<file path=xl/sharedStrings.xml><?xml version="1.0" encoding="utf-8"?>
<sst xmlns="http://schemas.openxmlformats.org/spreadsheetml/2006/main" count="28" uniqueCount="22">
  <si>
    <t>ปีน้ำ</t>
  </si>
  <si>
    <t>ปริมาณน้ำฝนรายเดือน  -  มิลลิเมตร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</si>
  <si>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</si>
  <si>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</si>
  <si>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</si>
  <si>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</si>
  <si>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</si>
  <si>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</si>
  <si>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</si>
  <si>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</si>
  <si>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</si>
  <si>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</si>
  <si>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</si>
  <si>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</si>
  <si>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</si>
  <si>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</si>
  <si>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เฉลี่ย</t>
  </si>
  <si>
    <t>-</t>
  </si>
  <si>
    <t>สูงสุด</t>
  </si>
  <si>
    <t>ต่ำสุด</t>
  </si>
  <si>
    <t>สถานี  อุตุนิยมวิทยา อ.เมือง จ.ลำพูน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</si>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</sst>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_)"/>
    <numFmt numFmtId="182" formatCode="0_)"/>
    <numFmt numFmtId="183" formatCode="d\ ดดด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_)"/>
    <numFmt numFmtId="187" formatCode="yyyy"/>
    <numFmt numFmtId="188" formatCode="\ \ \ bbbb"/>
    <numFmt numFmtId="189" formatCode="bbbb"/>
    <numFmt numFmtId="190" formatCode="[$-41E]d\ mmmm\ yyyy"/>
    <numFmt numFmtId="191" formatCode="\ yyyy"/>
    <numFmt numFmtId="192" formatCode="mmm\-yyyy"/>
    <numFmt numFmtId="193" formatCode="\ bbbb"/>
  </numFmts>
  <fonts count="48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4.75"/>
      <color indexed="8"/>
      <name val="DilleniaUPC"/>
      <family val="0"/>
    </font>
    <font>
      <vertAlign val="superscript"/>
      <sz val="4.75"/>
      <color indexed="8"/>
      <name val="DilleniaUPC"/>
      <family val="0"/>
    </font>
    <font>
      <sz val="10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88" fontId="3" fillId="0" borderId="10" xfId="0" applyNumberFormat="1" applyFont="1" applyBorder="1" applyAlignment="1" applyProtection="1">
      <alignment horizontal="center"/>
      <protection/>
    </xf>
    <xf numFmtId="1" fontId="3" fillId="0" borderId="11" xfId="0" applyNumberFormat="1" applyFont="1" applyBorder="1" applyAlignment="1" applyProtection="1">
      <alignment horizontal="center"/>
      <protection/>
    </xf>
    <xf numFmtId="1" fontId="3" fillId="0" borderId="10" xfId="0" applyNumberFormat="1" applyFont="1" applyBorder="1" applyAlignment="1" applyProtection="1">
      <alignment horizontal="center"/>
      <protection/>
    </xf>
    <xf numFmtId="1" fontId="3" fillId="0" borderId="12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" fontId="4" fillId="0" borderId="13" xfId="0" applyNumberFormat="1" applyFont="1" applyBorder="1" applyAlignment="1" applyProtection="1">
      <alignment horizontal="center"/>
      <protection/>
    </xf>
    <xf numFmtId="180" fontId="4" fillId="0" borderId="14" xfId="0" applyNumberFormat="1" applyFont="1" applyBorder="1" applyAlignment="1" applyProtection="1">
      <alignment horizontal="center"/>
      <protection/>
    </xf>
    <xf numFmtId="180" fontId="4" fillId="0" borderId="13" xfId="0" applyNumberFormat="1" applyFont="1" applyBorder="1" applyAlignment="1" applyProtection="1">
      <alignment horizontal="center"/>
      <protection/>
    </xf>
    <xf numFmtId="182" fontId="4" fillId="0" borderId="13" xfId="0" applyNumberFormat="1" applyFont="1" applyBorder="1" applyAlignment="1" applyProtection="1">
      <alignment horizontal="center"/>
      <protection/>
    </xf>
    <xf numFmtId="180" fontId="3" fillId="0" borderId="15" xfId="0" applyNumberFormat="1" applyFont="1" applyBorder="1" applyAlignment="1" applyProtection="1">
      <alignment horizontal="right"/>
      <protection/>
    </xf>
    <xf numFmtId="180" fontId="3" fillId="0" borderId="16" xfId="0" applyNumberFormat="1" applyFont="1" applyBorder="1" applyAlignment="1" applyProtection="1">
      <alignment horizontal="right"/>
      <protection/>
    </xf>
    <xf numFmtId="180" fontId="3" fillId="0" borderId="16" xfId="0" applyNumberFormat="1" applyFont="1" applyBorder="1" applyAlignment="1" applyProtection="1">
      <alignment/>
      <protection/>
    </xf>
    <xf numFmtId="180" fontId="3" fillId="0" borderId="17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 applyProtection="1">
      <alignment horizontal="right"/>
      <protection/>
    </xf>
    <xf numFmtId="180" fontId="3" fillId="0" borderId="0" xfId="0" applyNumberFormat="1" applyFont="1" applyAlignment="1">
      <alignment/>
    </xf>
    <xf numFmtId="180" fontId="3" fillId="0" borderId="17" xfId="0" applyNumberFormat="1" applyFont="1" applyBorder="1" applyAlignment="1" applyProtection="1">
      <alignment horizontal="right"/>
      <protection/>
    </xf>
    <xf numFmtId="180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 applyProtection="1">
      <alignment horizontal="right"/>
      <protection/>
    </xf>
    <xf numFmtId="180" fontId="3" fillId="0" borderId="15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right"/>
      <protection/>
    </xf>
    <xf numFmtId="1" fontId="3" fillId="0" borderId="10" xfId="0" applyNumberFormat="1" applyFont="1" applyBorder="1" applyAlignment="1">
      <alignment horizontal="center"/>
    </xf>
    <xf numFmtId="180" fontId="3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180" fontId="3" fillId="0" borderId="16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3" fillId="0" borderId="18" xfId="0" applyNumberFormat="1" applyFont="1" applyBorder="1" applyAlignment="1" applyProtection="1">
      <alignment horizontal="right"/>
      <protection/>
    </xf>
    <xf numFmtId="180" fontId="3" fillId="0" borderId="11" xfId="0" applyNumberFormat="1" applyFont="1" applyBorder="1" applyAlignment="1" applyProtection="1">
      <alignment horizontal="right"/>
      <protection/>
    </xf>
    <xf numFmtId="180" fontId="3" fillId="0" borderId="19" xfId="0" applyNumberFormat="1" applyFont="1" applyBorder="1" applyAlignment="1" applyProtection="1">
      <alignment horizontal="right"/>
      <protection/>
    </xf>
    <xf numFmtId="180" fontId="3" fillId="0" borderId="12" xfId="0" applyNumberFormat="1" applyFont="1" applyBorder="1" applyAlignment="1">
      <alignment horizontal="right"/>
    </xf>
    <xf numFmtId="1" fontId="3" fillId="0" borderId="12" xfId="0" applyNumberFormat="1" applyFont="1" applyBorder="1" applyAlignment="1" applyProtection="1">
      <alignment horizontal="right"/>
      <protection/>
    </xf>
    <xf numFmtId="180" fontId="3" fillId="0" borderId="20" xfId="0" applyNumberFormat="1" applyFont="1" applyBorder="1" applyAlignment="1">
      <alignment/>
    </xf>
    <xf numFmtId="182" fontId="3" fillId="0" borderId="2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/>
    </xf>
    <xf numFmtId="182" fontId="3" fillId="0" borderId="0" xfId="0" applyNumberFormat="1" applyFont="1" applyBorder="1" applyAlignment="1" applyProtection="1">
      <alignment horizontal="center"/>
      <protection/>
    </xf>
    <xf numFmtId="183" fontId="5" fillId="0" borderId="0" xfId="0" applyNumberFormat="1" applyFont="1" applyBorder="1" applyAlignment="1">
      <alignment/>
    </xf>
    <xf numFmtId="1" fontId="4" fillId="0" borderId="21" xfId="0" applyNumberFormat="1" applyFont="1" applyBorder="1" applyAlignment="1" applyProtection="1">
      <alignment horizontal="center"/>
      <protection/>
    </xf>
    <xf numFmtId="180" fontId="4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strRef>
              <c:f>MONTHLY!#REF!</c:f>
              <c:str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strCache>
            </c:strRef>
          </c:xVal>
          <c:yVal>
            <c:numRef>
              <c:f>MONTHLY!#REF!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13017519"/>
        <c:axId val="50048808"/>
      </c:scatterChart>
      <c:valAx>
        <c:axId val="13017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48808"/>
        <c:crosses val="autoZero"/>
        <c:crossBetween val="midCat"/>
        <c:dispUnits/>
      </c:valAx>
      <c:valAx>
        <c:axId val="50048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751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อุตุนิยมวิทยา อ.เมือง จ.ลำพูน</a:t>
            </a:r>
          </a:p>
        </c:rich>
      </c:tx>
      <c:layout>
        <c:manualLayout>
          <c:xMode val="factor"/>
          <c:yMode val="factor"/>
          <c:x val="-0.007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05"/>
          <c:w val="0.963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MONTHLY!$A$4:$A$23</c:f>
              <c:numCache/>
            </c:numRef>
          </c:cat>
          <c:val>
            <c:numRef>
              <c:f>MONTHLY!$N$4:$N$23</c:f>
              <c:numCache/>
            </c:numRef>
          </c:val>
        </c:ser>
        <c:axId val="47786089"/>
        <c:axId val="27421618"/>
      </c:barChart>
      <c:lineChart>
        <c:grouping val="standard"/>
        <c:varyColors val="0"/>
        <c:ser>
          <c:idx val="1"/>
          <c:order val="1"/>
          <c:tx>
            <c:v>ปริมาณน้ำฝนเฉลี่ย 1133.7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MONTHLY!$A$4:$A$23</c:f>
              <c:numCache/>
            </c:numRef>
          </c:cat>
          <c:val>
            <c:numRef>
              <c:f>MONTHLY!$P$4:$P$23</c:f>
              <c:numCache/>
            </c:numRef>
          </c:val>
          <c:smooth val="0"/>
        </c:ser>
        <c:axId val="47786089"/>
        <c:axId val="27421618"/>
      </c:lineChart>
      <c:dateAx>
        <c:axId val="47786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27421618"/>
        <c:crosses val="autoZero"/>
        <c:auto val="0"/>
        <c:baseTimeUnit val="years"/>
        <c:majorUnit val="1"/>
        <c:majorTimeUnit val="years"/>
        <c:minorUnit val="12"/>
        <c:minorTimeUnit val="days"/>
        <c:noMultiLvlLbl val="0"/>
      </c:dateAx>
      <c:valAx>
        <c:axId val="2742161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778608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5475"/>
          <c:y val="0.2255"/>
          <c:w val="0.2987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0</xdr:row>
      <xdr:rowOff>0</xdr:rowOff>
    </xdr:from>
    <xdr:to>
      <xdr:col>26</xdr:col>
      <xdr:colOff>381000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639050" y="0"/>
        <a:ext cx="6257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66675</xdr:colOff>
      <xdr:row>3</xdr:row>
      <xdr:rowOff>95250</xdr:rowOff>
    </xdr:from>
    <xdr:to>
      <xdr:col>24</xdr:col>
      <xdr:colOff>600075</xdr:colOff>
      <xdr:row>25</xdr:row>
      <xdr:rowOff>180975</xdr:rowOff>
    </xdr:to>
    <xdr:graphicFrame>
      <xdr:nvGraphicFramePr>
        <xdr:cNvPr id="2" name="Chart 2"/>
        <xdr:cNvGraphicFramePr/>
      </xdr:nvGraphicFramePr>
      <xdr:xfrm>
        <a:off x="7486650" y="800100"/>
        <a:ext cx="54102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infall\Daily,Monthly,Max\LAMPHUN\17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2">
      <selection activeCell="Z18" sqref="Z18"/>
    </sheetView>
  </sheetViews>
  <sheetFormatPr defaultColWidth="9.140625" defaultRowHeight="21.75"/>
  <cols>
    <col min="1" max="1" width="7.7109375" style="5" customWidth="1"/>
    <col min="2" max="12" width="6.7109375" style="5" customWidth="1"/>
    <col min="13" max="13" width="6.28125" style="5" customWidth="1"/>
    <col min="14" max="14" width="8.57421875" style="5" bestFit="1" customWidth="1"/>
    <col min="15" max="15" width="5.7109375" style="5" customWidth="1"/>
    <col min="16" max="16384" width="9.140625" style="5" customWidth="1"/>
  </cols>
  <sheetData>
    <row r="1" spans="1:15" ht="18.75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8.75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8" customHeight="1">
      <c r="A3" s="6" t="s">
        <v>0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9" t="s">
        <v>15</v>
      </c>
    </row>
    <row r="4" spans="1:16" ht="18" customHeight="1">
      <c r="A4" s="1">
        <v>39436</v>
      </c>
      <c r="B4" s="10" t="s">
        <v>17</v>
      </c>
      <c r="C4" s="11" t="s">
        <v>17</v>
      </c>
      <c r="D4" s="12">
        <v>139.9</v>
      </c>
      <c r="E4" s="12">
        <v>55.7</v>
      </c>
      <c r="F4" s="12">
        <v>74.8</v>
      </c>
      <c r="G4" s="12">
        <v>189</v>
      </c>
      <c r="H4" s="12">
        <v>86.9</v>
      </c>
      <c r="I4" s="12">
        <v>22.3</v>
      </c>
      <c r="J4" s="12">
        <v>0</v>
      </c>
      <c r="K4" s="12">
        <v>14.9</v>
      </c>
      <c r="L4" s="12">
        <v>18.6</v>
      </c>
      <c r="M4" s="13">
        <v>7</v>
      </c>
      <c r="N4" s="14">
        <v>609.1</v>
      </c>
      <c r="O4" s="15">
        <v>70</v>
      </c>
      <c r="P4" s="16">
        <v>1133.7</v>
      </c>
    </row>
    <row r="5" spans="1:16" ht="18" customHeight="1">
      <c r="A5" s="1">
        <v>39802</v>
      </c>
      <c r="B5" s="10" t="s">
        <v>17</v>
      </c>
      <c r="C5" s="12">
        <v>492.4</v>
      </c>
      <c r="D5" s="12">
        <v>97</v>
      </c>
      <c r="E5" s="12">
        <v>80.7</v>
      </c>
      <c r="F5" s="12">
        <v>199.2</v>
      </c>
      <c r="G5" s="12">
        <v>227.1</v>
      </c>
      <c r="H5" s="11" t="s">
        <v>17</v>
      </c>
      <c r="I5" s="12">
        <v>25.5</v>
      </c>
      <c r="J5" s="12">
        <v>0</v>
      </c>
      <c r="K5" s="12">
        <v>0</v>
      </c>
      <c r="L5" s="12">
        <v>0</v>
      </c>
      <c r="M5" s="17" t="s">
        <v>17</v>
      </c>
      <c r="N5" s="18">
        <v>1121.9</v>
      </c>
      <c r="O5" s="19">
        <v>96</v>
      </c>
      <c r="P5" s="16">
        <v>1133.7</v>
      </c>
    </row>
    <row r="6" spans="1:16" ht="18" customHeight="1">
      <c r="A6" s="1">
        <v>40167</v>
      </c>
      <c r="B6" s="10" t="s">
        <v>17</v>
      </c>
      <c r="C6" s="12">
        <v>167.2</v>
      </c>
      <c r="D6" s="12">
        <v>116.3</v>
      </c>
      <c r="E6" s="12">
        <v>93.3</v>
      </c>
      <c r="F6" s="12">
        <v>56.8</v>
      </c>
      <c r="G6" s="12">
        <v>173.8</v>
      </c>
      <c r="H6" s="12">
        <v>76.8</v>
      </c>
      <c r="I6" s="12">
        <v>2</v>
      </c>
      <c r="J6" s="12">
        <v>4.6</v>
      </c>
      <c r="K6" s="12">
        <v>14.6</v>
      </c>
      <c r="L6" s="12">
        <v>0</v>
      </c>
      <c r="M6" s="13">
        <v>0.7</v>
      </c>
      <c r="N6" s="18">
        <v>706.1</v>
      </c>
      <c r="O6" s="19">
        <v>89</v>
      </c>
      <c r="P6" s="16">
        <v>1133.7</v>
      </c>
    </row>
    <row r="7" spans="1:16" ht="18" customHeight="1">
      <c r="A7" s="1">
        <v>40532</v>
      </c>
      <c r="B7" s="20">
        <v>12.8</v>
      </c>
      <c r="C7" s="12">
        <v>64.2</v>
      </c>
      <c r="D7" s="12">
        <v>141.5</v>
      </c>
      <c r="E7" s="12">
        <v>87.6</v>
      </c>
      <c r="F7" s="12">
        <v>512.5</v>
      </c>
      <c r="G7" s="12">
        <v>243.3</v>
      </c>
      <c r="H7" s="12">
        <v>188.6</v>
      </c>
      <c r="I7" s="12">
        <v>0</v>
      </c>
      <c r="J7" s="12">
        <v>12.2</v>
      </c>
      <c r="K7" s="12">
        <v>7.6</v>
      </c>
      <c r="L7" s="12">
        <v>0.6</v>
      </c>
      <c r="M7" s="13">
        <v>73.6</v>
      </c>
      <c r="N7" s="18">
        <v>1344.5</v>
      </c>
      <c r="O7" s="19">
        <v>101</v>
      </c>
      <c r="P7" s="16">
        <v>1133.7</v>
      </c>
    </row>
    <row r="8" spans="1:16" ht="18" customHeight="1">
      <c r="A8" s="1">
        <v>40897</v>
      </c>
      <c r="B8" s="20">
        <v>156.7</v>
      </c>
      <c r="C8" s="12">
        <v>296.70000000000005</v>
      </c>
      <c r="D8" s="12">
        <v>210</v>
      </c>
      <c r="E8" s="12">
        <v>225.2</v>
      </c>
      <c r="F8" s="12">
        <v>238.90000000000006</v>
      </c>
      <c r="G8" s="12">
        <v>353.8</v>
      </c>
      <c r="H8" s="12">
        <v>122</v>
      </c>
      <c r="I8" s="12">
        <v>44.6</v>
      </c>
      <c r="J8" s="12">
        <v>0</v>
      </c>
      <c r="K8" s="12">
        <v>0.2</v>
      </c>
      <c r="L8" s="12">
        <v>1.6</v>
      </c>
      <c r="M8" s="13">
        <v>2</v>
      </c>
      <c r="N8" s="18">
        <v>1651.7</v>
      </c>
      <c r="O8" s="19">
        <v>130</v>
      </c>
      <c r="P8" s="16">
        <v>1133.7</v>
      </c>
    </row>
    <row r="9" spans="1:16" ht="18" customHeight="1">
      <c r="A9" s="1">
        <v>41263</v>
      </c>
      <c r="B9" s="10">
        <v>6</v>
      </c>
      <c r="C9" s="11">
        <v>292.5</v>
      </c>
      <c r="D9" s="11">
        <v>67.70000000000002</v>
      </c>
      <c r="E9" s="11">
        <v>58.49999999999999</v>
      </c>
      <c r="F9" s="11">
        <v>175.70000000000002</v>
      </c>
      <c r="G9" s="11">
        <v>230.79999999999995</v>
      </c>
      <c r="H9" s="11">
        <v>49.2</v>
      </c>
      <c r="I9" s="11">
        <v>51.2</v>
      </c>
      <c r="J9" s="11">
        <v>9.299999999999999</v>
      </c>
      <c r="K9" s="11">
        <v>5.3</v>
      </c>
      <c r="L9" s="11">
        <v>3.9</v>
      </c>
      <c r="M9" s="17">
        <v>12.899999999999999</v>
      </c>
      <c r="N9" s="21">
        <v>963</v>
      </c>
      <c r="O9" s="19">
        <v>112</v>
      </c>
      <c r="P9" s="16">
        <v>1133.7</v>
      </c>
    </row>
    <row r="10" spans="1:16" ht="18" customHeight="1">
      <c r="A10" s="1">
        <v>41628</v>
      </c>
      <c r="B10" s="20">
        <v>45.9</v>
      </c>
      <c r="C10" s="12">
        <v>147.2</v>
      </c>
      <c r="D10" s="12">
        <v>159.00000000000003</v>
      </c>
      <c r="E10" s="12">
        <v>120</v>
      </c>
      <c r="F10" s="12">
        <v>142.5</v>
      </c>
      <c r="G10" s="12">
        <v>316.3</v>
      </c>
      <c r="H10" s="12">
        <v>186.7</v>
      </c>
      <c r="I10" s="12">
        <v>113.6</v>
      </c>
      <c r="J10" s="12">
        <v>11.4</v>
      </c>
      <c r="K10" s="12">
        <v>0</v>
      </c>
      <c r="L10" s="12">
        <v>0</v>
      </c>
      <c r="M10" s="13">
        <v>0</v>
      </c>
      <c r="N10" s="18">
        <v>1242.6000000000001</v>
      </c>
      <c r="O10" s="19">
        <v>106</v>
      </c>
      <c r="P10" s="16">
        <v>1133.7</v>
      </c>
    </row>
    <row r="11" spans="1:16" ht="18" customHeight="1">
      <c r="A11" s="1">
        <v>41993</v>
      </c>
      <c r="B11" s="20">
        <v>16.400000000000002</v>
      </c>
      <c r="C11" s="12">
        <v>136.89999999999998</v>
      </c>
      <c r="D11" s="12">
        <v>97.5</v>
      </c>
      <c r="E11" s="12">
        <v>160.39999999999998</v>
      </c>
      <c r="F11" s="12">
        <v>121</v>
      </c>
      <c r="G11" s="12">
        <v>97.5</v>
      </c>
      <c r="H11" s="12">
        <v>94.3</v>
      </c>
      <c r="I11" s="12">
        <v>26.5</v>
      </c>
      <c r="J11" s="12">
        <v>0</v>
      </c>
      <c r="K11" s="12">
        <v>62.2</v>
      </c>
      <c r="L11" s="12">
        <v>0</v>
      </c>
      <c r="M11" s="13">
        <v>48.2</v>
      </c>
      <c r="N11" s="18">
        <v>860.9</v>
      </c>
      <c r="O11" s="19">
        <v>98</v>
      </c>
      <c r="P11" s="16">
        <v>1133.7</v>
      </c>
    </row>
    <row r="12" spans="1:16" ht="18" customHeight="1">
      <c r="A12" s="1">
        <v>42358</v>
      </c>
      <c r="B12" s="20">
        <v>98.10000000000001</v>
      </c>
      <c r="C12" s="12">
        <v>102.3</v>
      </c>
      <c r="D12" s="11" t="s">
        <v>17</v>
      </c>
      <c r="E12" s="12">
        <v>120.30000000000001</v>
      </c>
      <c r="F12" s="12">
        <v>201.79999999999998</v>
      </c>
      <c r="G12" s="12">
        <v>176</v>
      </c>
      <c r="H12" s="12">
        <v>105.60000000000001</v>
      </c>
      <c r="I12" s="12">
        <v>67.3</v>
      </c>
      <c r="J12" s="12">
        <v>5.1</v>
      </c>
      <c r="K12" s="12">
        <v>44.8</v>
      </c>
      <c r="L12" s="12">
        <v>0</v>
      </c>
      <c r="M12" s="13">
        <v>0</v>
      </c>
      <c r="N12" s="18">
        <v>921.3</v>
      </c>
      <c r="O12" s="19">
        <v>66</v>
      </c>
      <c r="P12" s="16">
        <v>1133.7</v>
      </c>
    </row>
    <row r="13" spans="1:16" ht="18" customHeight="1">
      <c r="A13" s="1">
        <v>42724</v>
      </c>
      <c r="B13" s="20">
        <v>4.2</v>
      </c>
      <c r="C13" s="12">
        <v>153.1</v>
      </c>
      <c r="D13" s="12">
        <v>277.2</v>
      </c>
      <c r="E13" s="12">
        <v>222.80000000000004</v>
      </c>
      <c r="F13" s="12">
        <v>164.5</v>
      </c>
      <c r="G13" s="12">
        <v>268.7000000000001</v>
      </c>
      <c r="H13" s="12">
        <v>136.00000000000003</v>
      </c>
      <c r="I13" s="12">
        <v>24.6</v>
      </c>
      <c r="J13" s="12">
        <v>6.2</v>
      </c>
      <c r="K13" s="12">
        <v>36.4</v>
      </c>
      <c r="L13" s="12">
        <v>0</v>
      </c>
      <c r="M13" s="13">
        <v>0</v>
      </c>
      <c r="N13" s="18">
        <v>1293.7000000000003</v>
      </c>
      <c r="O13" s="19">
        <v>115</v>
      </c>
      <c r="P13" s="16">
        <v>1133.7</v>
      </c>
    </row>
    <row r="14" spans="1:16" ht="18" customHeight="1">
      <c r="A14" s="1">
        <v>43089</v>
      </c>
      <c r="B14" s="20">
        <v>83.30000000000001</v>
      </c>
      <c r="C14" s="12">
        <v>356.8999999999999</v>
      </c>
      <c r="D14" s="12">
        <v>148.1</v>
      </c>
      <c r="E14" s="12">
        <v>193.70000000000002</v>
      </c>
      <c r="F14" s="12">
        <v>215.10000000000002</v>
      </c>
      <c r="G14" s="12">
        <v>164.1</v>
      </c>
      <c r="H14" s="12">
        <v>254.59999999999997</v>
      </c>
      <c r="I14" s="12">
        <v>20</v>
      </c>
      <c r="J14" s="12">
        <v>17.2</v>
      </c>
      <c r="K14" s="12">
        <v>0</v>
      </c>
      <c r="L14" s="12">
        <v>0.4</v>
      </c>
      <c r="M14" s="13">
        <v>1</v>
      </c>
      <c r="N14" s="18">
        <v>1454.4</v>
      </c>
      <c r="O14" s="19">
        <v>118</v>
      </c>
      <c r="P14" s="16">
        <v>1133.7</v>
      </c>
    </row>
    <row r="15" spans="1:16" ht="18" customHeight="1">
      <c r="A15" s="1">
        <v>43454</v>
      </c>
      <c r="B15" s="10">
        <v>123.29999999999998</v>
      </c>
      <c r="C15" s="11">
        <v>265.6</v>
      </c>
      <c r="D15" s="11">
        <v>86.39999999999998</v>
      </c>
      <c r="E15" s="11">
        <v>174.8</v>
      </c>
      <c r="F15" s="11">
        <v>132.8</v>
      </c>
      <c r="G15" s="11">
        <v>62.699999999999996</v>
      </c>
      <c r="H15" s="11">
        <v>254.10000000000002</v>
      </c>
      <c r="I15" s="11">
        <v>7.8</v>
      </c>
      <c r="J15" s="11">
        <v>16.8</v>
      </c>
      <c r="K15" s="11">
        <v>38.199999999999996</v>
      </c>
      <c r="L15" s="11">
        <v>0</v>
      </c>
      <c r="M15" s="17">
        <v>0</v>
      </c>
      <c r="N15" s="21">
        <v>1162.4999999999998</v>
      </c>
      <c r="O15" s="19">
        <v>105</v>
      </c>
      <c r="P15" s="16">
        <v>1133.7</v>
      </c>
    </row>
    <row r="16" spans="1:16" ht="18" customHeight="1">
      <c r="A16" s="1">
        <v>43819</v>
      </c>
      <c r="B16" s="20">
        <v>13.5</v>
      </c>
      <c r="C16" s="12">
        <v>106.10000000000001</v>
      </c>
      <c r="D16" s="12">
        <v>49.8</v>
      </c>
      <c r="E16" s="12">
        <v>53</v>
      </c>
      <c r="F16" s="12">
        <v>292.6</v>
      </c>
      <c r="G16" s="12">
        <v>233.3</v>
      </c>
      <c r="H16" s="12">
        <v>62.900000000000006</v>
      </c>
      <c r="I16" s="12">
        <v>41.800000000000004</v>
      </c>
      <c r="J16" s="12">
        <v>19.9</v>
      </c>
      <c r="K16" s="12">
        <v>0</v>
      </c>
      <c r="L16" s="12">
        <v>0</v>
      </c>
      <c r="M16" s="13">
        <v>2</v>
      </c>
      <c r="N16" s="18">
        <v>874.8999999999999</v>
      </c>
      <c r="O16" s="19">
        <v>87</v>
      </c>
      <c r="P16" s="16">
        <v>1133.7</v>
      </c>
    </row>
    <row r="17" spans="1:16" ht="18" customHeight="1">
      <c r="A17" s="1">
        <v>44185</v>
      </c>
      <c r="B17" s="20">
        <v>85.80000000000001</v>
      </c>
      <c r="C17" s="12">
        <v>98.7</v>
      </c>
      <c r="D17" s="12">
        <v>159</v>
      </c>
      <c r="E17" s="12">
        <v>131.3</v>
      </c>
      <c r="F17" s="12">
        <v>338.29999999999995</v>
      </c>
      <c r="G17" s="12">
        <v>135.10000000000002</v>
      </c>
      <c r="H17" s="12">
        <v>100.00000000000001</v>
      </c>
      <c r="I17" s="12">
        <v>11.4</v>
      </c>
      <c r="J17" s="12">
        <v>0</v>
      </c>
      <c r="K17" s="12">
        <v>2.2</v>
      </c>
      <c r="L17" s="12">
        <v>41.4</v>
      </c>
      <c r="M17" s="13">
        <v>0</v>
      </c>
      <c r="N17" s="18">
        <v>1103.2000000000003</v>
      </c>
      <c r="O17" s="19">
        <v>92</v>
      </c>
      <c r="P17" s="16">
        <v>1133.7</v>
      </c>
    </row>
    <row r="18" spans="1:16" ht="18" customHeight="1">
      <c r="A18" s="1">
        <v>44550</v>
      </c>
      <c r="B18" s="20">
        <v>67.50000000000001</v>
      </c>
      <c r="C18" s="12">
        <v>63.69999999999999</v>
      </c>
      <c r="D18" s="12">
        <v>101.19999999999999</v>
      </c>
      <c r="E18" s="12">
        <v>202.6</v>
      </c>
      <c r="F18" s="12">
        <v>169.60000000000005</v>
      </c>
      <c r="G18" s="12">
        <v>303.90000000000003</v>
      </c>
      <c r="H18" s="12">
        <v>114.2</v>
      </c>
      <c r="I18" s="12">
        <v>8.4</v>
      </c>
      <c r="J18" s="12">
        <v>0</v>
      </c>
      <c r="K18" s="12">
        <v>25.4</v>
      </c>
      <c r="L18" s="12">
        <v>33.300000000000004</v>
      </c>
      <c r="M18" s="13">
        <v>61.800000000000004</v>
      </c>
      <c r="N18" s="18">
        <v>1151.6000000000001</v>
      </c>
      <c r="O18" s="19">
        <v>126</v>
      </c>
      <c r="P18" s="16">
        <v>1133.7</v>
      </c>
    </row>
    <row r="19" spans="1:16" ht="18" customHeight="1">
      <c r="A19" s="1">
        <v>44915</v>
      </c>
      <c r="B19" s="20">
        <v>161.3</v>
      </c>
      <c r="C19" s="12">
        <v>289.7</v>
      </c>
      <c r="D19" s="12">
        <v>27</v>
      </c>
      <c r="E19" s="12">
        <v>122.19999999999999</v>
      </c>
      <c r="F19" s="12">
        <v>312.1000000000001</v>
      </c>
      <c r="G19" s="12">
        <v>61.800000000000004</v>
      </c>
      <c r="H19" s="12">
        <v>97.1</v>
      </c>
      <c r="I19" s="12">
        <v>30.4</v>
      </c>
      <c r="J19" s="12">
        <v>8.4</v>
      </c>
      <c r="K19" s="12">
        <v>0</v>
      </c>
      <c r="L19" s="12">
        <v>10.600000000000001</v>
      </c>
      <c r="M19" s="13">
        <v>30.6</v>
      </c>
      <c r="N19" s="18">
        <v>1151.2</v>
      </c>
      <c r="O19" s="19">
        <v>106</v>
      </c>
      <c r="P19" s="16">
        <v>1133.7</v>
      </c>
    </row>
    <row r="20" spans="1:16" ht="18" customHeight="1">
      <c r="A20" s="1">
        <v>45280</v>
      </c>
      <c r="B20" s="20">
        <v>11.4</v>
      </c>
      <c r="C20" s="12">
        <v>237.7</v>
      </c>
      <c r="D20" s="12">
        <v>45.60000000000001</v>
      </c>
      <c r="E20" s="12">
        <v>127.20000000000002</v>
      </c>
      <c r="F20" s="12">
        <v>78.69999999999999</v>
      </c>
      <c r="G20" s="12">
        <v>303</v>
      </c>
      <c r="H20" s="12">
        <v>183.79999999999998</v>
      </c>
      <c r="I20" s="12">
        <v>0</v>
      </c>
      <c r="J20" s="12">
        <v>0.4</v>
      </c>
      <c r="K20" s="12">
        <v>0.6</v>
      </c>
      <c r="L20" s="12">
        <v>10.4</v>
      </c>
      <c r="M20" s="13">
        <v>0.2</v>
      </c>
      <c r="N20" s="18">
        <v>998.9999999999999</v>
      </c>
      <c r="O20" s="19">
        <v>97</v>
      </c>
      <c r="P20" s="16">
        <v>1133.7</v>
      </c>
    </row>
    <row r="21" spans="1:16" ht="18" customHeight="1">
      <c r="A21" s="3"/>
      <c r="B21" s="20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  <c r="N21" s="18"/>
      <c r="O21" s="19"/>
      <c r="P21" s="16"/>
    </row>
    <row r="22" spans="1:16" ht="18" customHeight="1">
      <c r="A22" s="22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  <c r="N22" s="18"/>
      <c r="O22" s="19"/>
      <c r="P22" s="16"/>
    </row>
    <row r="23" spans="1:16" ht="18" customHeight="1">
      <c r="A23" s="22"/>
      <c r="B23" s="23"/>
      <c r="C23" s="26"/>
      <c r="D23" s="24"/>
      <c r="E23" s="24"/>
      <c r="F23" s="24"/>
      <c r="G23" s="24"/>
      <c r="H23" s="24"/>
      <c r="I23" s="24"/>
      <c r="J23" s="24"/>
      <c r="K23" s="24"/>
      <c r="L23" s="24"/>
      <c r="M23" s="25"/>
      <c r="N23" s="27"/>
      <c r="O23" s="19"/>
      <c r="P23" s="16"/>
    </row>
    <row r="24" spans="1:15" ht="18" customHeight="1">
      <c r="A24" s="2" t="s">
        <v>18</v>
      </c>
      <c r="B24" s="28">
        <f>MAX(B7:B23)</f>
        <v>161.3</v>
      </c>
      <c r="C24" s="28">
        <f>MAX(C5:C23)</f>
        <v>492.4</v>
      </c>
      <c r="D24" s="28">
        <f>MAX(D4:D11,D13:D23)</f>
        <v>277.2</v>
      </c>
      <c r="E24" s="28">
        <f>MAX(E4:E23)</f>
        <v>225.2</v>
      </c>
      <c r="F24" s="28">
        <f>MAX(F4:F23)</f>
        <v>512.5</v>
      </c>
      <c r="G24" s="28">
        <f>MAX(G4:G23)</f>
        <v>353.8</v>
      </c>
      <c r="H24" s="28">
        <f>MAX(H4,H6:H23)</f>
        <v>254.59999999999997</v>
      </c>
      <c r="I24" s="28">
        <f>MAX(I4:I23)</f>
        <v>113.6</v>
      </c>
      <c r="J24" s="28">
        <f>MAX(J4:J23)</f>
        <v>19.9</v>
      </c>
      <c r="K24" s="28">
        <f>MAX(K4:K23)</f>
        <v>62.2</v>
      </c>
      <c r="L24" s="28">
        <f>MAX(L4:L23)</f>
        <v>41.4</v>
      </c>
      <c r="M24" s="28">
        <f>MAX(M4,M6:M23)</f>
        <v>73.6</v>
      </c>
      <c r="N24" s="29">
        <f>MAX(N4:N23)</f>
        <v>1651.7</v>
      </c>
      <c r="O24" s="15">
        <f>MAX(O4:O23)</f>
        <v>130</v>
      </c>
    </row>
    <row r="25" spans="1:15" ht="18" customHeight="1">
      <c r="A25" s="3" t="s">
        <v>16</v>
      </c>
      <c r="B25" s="10">
        <f>AVERAGE(B7:B23)</f>
        <v>63.3</v>
      </c>
      <c r="C25" s="11">
        <f>AVERAGE(C5:C23)</f>
        <v>204.43124999999992</v>
      </c>
      <c r="D25" s="11">
        <f>AVERAGE(D4:D11,D13:D23)</f>
        <v>120.19999999999999</v>
      </c>
      <c r="E25" s="11">
        <f>AVERAGE(E4:E23)</f>
        <v>131.13529411764705</v>
      </c>
      <c r="F25" s="11">
        <f>AVERAGE(F4:F23)</f>
        <v>201.58235294117645</v>
      </c>
      <c r="G25" s="11">
        <f>AVERAGE(G4:G23)</f>
        <v>208.24705882352941</v>
      </c>
      <c r="H25" s="11">
        <f>AVERAGE(H4,H6:H23)</f>
        <v>132.05</v>
      </c>
      <c r="I25" s="11">
        <f>AVERAGE(I4:I23)</f>
        <v>29.258823529411767</v>
      </c>
      <c r="J25" s="11">
        <f>AVERAGE(J4:J23)</f>
        <v>6.5588235294117645</v>
      </c>
      <c r="K25" s="11">
        <f>AVERAGE(K4:K23)</f>
        <v>14.847058823529412</v>
      </c>
      <c r="L25" s="11">
        <f>AVERAGE(L4:L23)</f>
        <v>7.105882352941177</v>
      </c>
      <c r="M25" s="17">
        <f>AVERAGE(M4,M6:M23)</f>
        <v>14.999999999999998</v>
      </c>
      <c r="N25" s="21">
        <f>SUM(B25:M25)</f>
        <v>1133.7165441176467</v>
      </c>
      <c r="O25" s="19">
        <f>AVERAGE(O4:O23)</f>
        <v>100.82352941176471</v>
      </c>
    </row>
    <row r="26" spans="1:15" ht="18" customHeight="1">
      <c r="A26" s="4" t="s">
        <v>19</v>
      </c>
      <c r="B26" s="30">
        <f>MIN(B7:B23)</f>
        <v>4.2</v>
      </c>
      <c r="C26" s="30">
        <f>MIN(C5:C23)</f>
        <v>63.69999999999999</v>
      </c>
      <c r="D26" s="30">
        <f>MIN(D4:D11,D13:D23)</f>
        <v>27</v>
      </c>
      <c r="E26" s="30">
        <f>MIN(E4:E23)</f>
        <v>53</v>
      </c>
      <c r="F26" s="30">
        <f>MIN(F4:F23)</f>
        <v>56.8</v>
      </c>
      <c r="G26" s="30">
        <f>MIN(G4:G23)</f>
        <v>61.800000000000004</v>
      </c>
      <c r="H26" s="30">
        <f>MIN(H6:H23,H4)</f>
        <v>49.2</v>
      </c>
      <c r="I26" s="30">
        <f>MIN(I4:I23)</f>
        <v>0</v>
      </c>
      <c r="J26" s="30">
        <f>MIN(J4:J23)</f>
        <v>0</v>
      </c>
      <c r="K26" s="30">
        <f>MIN(K4:K23)</f>
        <v>0</v>
      </c>
      <c r="L26" s="30">
        <f>MIN(L4:L23)</f>
        <v>0</v>
      </c>
      <c r="M26" s="30">
        <f>MIN(M6:M23,M4)</f>
        <v>0</v>
      </c>
      <c r="N26" s="31">
        <f>MIN(N4:N23)</f>
        <v>609.1</v>
      </c>
      <c r="O26" s="32">
        <f>MIN(O4:O23)</f>
        <v>66</v>
      </c>
    </row>
    <row r="27" spans="1:15" ht="18" customHeight="1">
      <c r="A27" s="38" t="s">
        <v>21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21" customHeight="1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</row>
    <row r="29" spans="1:15" ht="18.75">
      <c r="A29" s="35"/>
      <c r="B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</row>
  </sheetData>
  <sheetProtection/>
  <mergeCells count="2">
    <mergeCell ref="A2:O2"/>
    <mergeCell ref="A1:O1"/>
  </mergeCells>
  <printOptions/>
  <pageMargins left="0.8267716535433072" right="0.15748031496062992" top="0.1968503937007874" bottom="0.1968503937007874" header="0.3937007874015748" footer="0.3937007874015748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Noom</cp:lastModifiedBy>
  <cp:lastPrinted>2004-09-21T03:21:50Z</cp:lastPrinted>
  <dcterms:created xsi:type="dcterms:W3CDTF">2003-08-26T07:52:21Z</dcterms:created>
  <dcterms:modified xsi:type="dcterms:W3CDTF">2024-04-19T07:20:01Z</dcterms:modified>
  <cp:category/>
  <cp:version/>
  <cp:contentType/>
  <cp:contentStatus/>
</cp:coreProperties>
</file>