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285" windowWidth="19155" windowHeight="8325"/>
  </bookViews>
  <sheets>
    <sheet name="SG-Free บานตรง-แบบอิสระ" sheetId="2" r:id="rId1"/>
  </sheets>
  <definedNames>
    <definedName name="_xlnm.Print_Area" localSheetId="0">'SG-Free บานตรง-แบบอิสระ'!$A$1:$I$107</definedName>
  </definedNames>
  <calcPr calcId="125725"/>
</workbook>
</file>

<file path=xl/calcChain.xml><?xml version="1.0" encoding="utf-8"?>
<calcChain xmlns="http://schemas.openxmlformats.org/spreadsheetml/2006/main">
  <c r="G94" i="2"/>
  <c r="G93"/>
  <c r="G92"/>
  <c r="G91"/>
  <c r="C94"/>
  <c r="C93"/>
  <c r="C92"/>
  <c r="C91"/>
  <c r="C57"/>
  <c r="D57" s="1"/>
  <c r="H57" s="1"/>
  <c r="C56"/>
  <c r="D56" s="1"/>
  <c r="E56" s="1"/>
  <c r="I56" s="1"/>
  <c r="C55"/>
  <c r="D55" s="1"/>
  <c r="C54"/>
  <c r="D54" s="1"/>
  <c r="D92" l="1"/>
  <c r="F92" s="1"/>
  <c r="H92" s="1"/>
  <c r="D91"/>
  <c r="F91" s="1"/>
  <c r="H91" s="1"/>
  <c r="D94"/>
  <c r="F94" s="1"/>
  <c r="H94" s="1"/>
  <c r="D93"/>
  <c r="F93" s="1"/>
  <c r="H93" s="1"/>
  <c r="H55"/>
  <c r="E55"/>
  <c r="I55" s="1"/>
  <c r="E57"/>
  <c r="I57" s="1"/>
  <c r="H54"/>
  <c r="E54"/>
  <c r="I54" s="1"/>
  <c r="H56"/>
</calcChain>
</file>

<file path=xl/sharedStrings.xml><?xml version="1.0" encoding="utf-8"?>
<sst xmlns="http://schemas.openxmlformats.org/spreadsheetml/2006/main" count="83" uniqueCount="66">
  <si>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</si>
  <si>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</si>
  <si>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</si>
  <si>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</si>
  <si>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</si>
  <si>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</si>
  <si>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</si>
  <si>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</si>
  <si>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</si>
  <si>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</si>
  <si>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</si>
  <si>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</si>
  <si>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</si>
  <si>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</si>
  <si>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</si>
  <si>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</si>
  <si>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</si>
  <si>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</si>
  <si>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</si>
  <si>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</si>
  <si>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</si>
  <si>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</si>
  <si>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</si>
  <si>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</si>
  <si>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</si>
  <si>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</si>
  <si>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</si>
  <si>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</si>
  <si>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</si>
  <si>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</si>
  <si>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</si>
  <si>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</si>
  <si>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</si>
  <si>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</si>
  <si>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</si>
  <si>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</si>
  <si>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</si>
  <si>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</si>
  <si>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</si>
  <si>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</si>
  <si>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</si>
  <si>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</si>
  <si>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</si>
  <si>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</si>
  <si>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</si>
  <si>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</si>
  <si>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</si>
  <si>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</si>
  <si>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</si>
  <si>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r>
      <rPr>
        <b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</si>
  <si>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</si>
  <si>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theme="1"/>
        <rFont val="Symbol"/>
        <family val="1"/>
        <charset val="2"/>
      </rPr>
      <t>ÿ</t>
    </r>
    <r>
      <rPr>
        <sz val="16"/>
        <color theme="1"/>
        <rFont val="TH SarabunPSK"/>
        <family val="2"/>
      </rPr>
      <t xml:space="preserve"> คลองดิน</t>
    </r>
  </si>
  <si>
    <r>
      <rPr>
        <sz val="16"/>
        <color theme="1"/>
        <rFont val="Symbol"/>
        <family val="1"/>
        <charset val="2"/>
      </rPr>
      <t>ÿ</t>
    </r>
    <r>
      <rPr>
        <sz val="16"/>
        <color theme="1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</si>
  <si>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</si>
  <si>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r>
      <rPr>
        <sz val="16"/>
        <color theme="1"/>
        <rFont val="Symbol"/>
        <family val="1"/>
        <charset val="2"/>
      </rPr>
      <t xml:space="preserve">  ÿ  </t>
    </r>
    <r>
      <rPr>
        <sz val="16"/>
        <color theme="1"/>
        <rFont val="TH SarabunPSK"/>
        <family val="2"/>
      </rPr>
      <t>ประตูระบายน้ำบานตรง (Sluice gate)</t>
    </r>
  </si>
  <si>
    <r>
      <rPr>
        <sz val="16"/>
        <color theme="1"/>
        <rFont val="Symbol"/>
        <family val="1"/>
        <charset val="2"/>
      </rPr>
      <t xml:space="preserve">  ÿ  </t>
    </r>
    <r>
      <rPr>
        <sz val="16"/>
        <color theme="1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</si>
  <si>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</si>
  <si>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theme="1"/>
        <rFont val="Symbol"/>
        <family val="1"/>
        <charset val="2"/>
      </rPr>
      <t>ÿ</t>
    </r>
    <r>
      <rPr>
        <b/>
        <sz val="16"/>
        <color theme="1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</si>
  <si>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</si>
  <si>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</si>
  <si>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ฝายดอยน้อย</t>
  </si>
  <si>
    <t>โครงการฝายดอยน้อย</t>
  </si>
  <si>
    <t>ดอยหล่อ</t>
  </si>
  <si>
    <t>เชียงใหม่</t>
  </si>
  <si>
    <t>ศูนย์อุทกวิทยาชลประทานภาคเหนือตอนบน ( สำนักงานชลประทานที่ 1 )</t>
  </si>
  <si>
    <t>พ.ศ.2563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</si>
</sst>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Symbol"/>
      <family val="1"/>
      <charset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6"/>
      <color theme="1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87" fontId="1" fillId="3" borderId="4" xfId="0" applyNumberFormat="1" applyFont="1" applyFill="1" applyBorder="1" applyAlignment="1">
      <alignment horizontal="center" vertical="center"/>
    </xf>
    <xf numFmtId="187" fontId="1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2" fontId="1" fillId="4" borderId="4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88" fontId="1" fillId="3" borderId="4" xfId="0" applyNumberFormat="1" applyFont="1" applyFill="1" applyBorder="1" applyAlignment="1">
      <alignment horizontal="center" vertical="center"/>
    </xf>
    <xf numFmtId="188" fontId="1" fillId="3" borderId="0" xfId="0" applyNumberFormat="1" applyFont="1" applyFill="1" applyBorder="1" applyAlignment="1">
      <alignment horizontal="center" vertical="center"/>
    </xf>
    <xf numFmtId="188" fontId="1" fillId="3" borderId="2" xfId="0" applyNumberFormat="1" applyFont="1" applyFill="1" applyBorder="1" applyAlignment="1">
      <alignment horizontal="center" vertical="center"/>
    </xf>
    <xf numFmtId="188" fontId="1" fillId="3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187" fontId="1" fillId="4" borderId="4" xfId="0" applyNumberFormat="1" applyFont="1" applyFill="1" applyBorder="1" applyAlignment="1">
      <alignment horizontal="center" vertical="center"/>
    </xf>
    <xf numFmtId="187" fontId="1" fillId="4" borderId="2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87" fontId="1" fillId="4" borderId="1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8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87" fontId="1" fillId="3" borderId="14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87" fontId="1" fillId="3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9" xfId="0" applyNumberFormat="1" applyFont="1" applyBorder="1"/>
    <xf numFmtId="2" fontId="1" fillId="3" borderId="19" xfId="0" applyNumberFormat="1" applyFont="1" applyFill="1" applyBorder="1" applyAlignment="1">
      <alignment horizontal="center" vertical="center"/>
    </xf>
    <xf numFmtId="188" fontId="1" fillId="3" borderId="19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187" fontId="1" fillId="3" borderId="19" xfId="0" applyNumberFormat="1" applyFont="1" applyFill="1" applyBorder="1" applyAlignment="1">
      <alignment horizontal="center" vertical="center"/>
    </xf>
    <xf numFmtId="187" fontId="1" fillId="3" borderId="20" xfId="0" applyNumberFormat="1" applyFont="1" applyFill="1" applyBorder="1" applyAlignment="1">
      <alignment horizontal="center" vertical="center"/>
    </xf>
    <xf numFmtId="189" fontId="1" fillId="0" borderId="13" xfId="0" applyNumberFormat="1" applyFont="1" applyBorder="1" applyAlignment="1">
      <alignment horizontal="center" vertical="center"/>
    </xf>
    <xf numFmtId="189" fontId="1" fillId="0" borderId="15" xfId="0" applyNumberFormat="1" applyFont="1" applyBorder="1" applyAlignment="1">
      <alignment horizontal="center" vertical="center"/>
    </xf>
    <xf numFmtId="189" fontId="1" fillId="0" borderId="15" xfId="0" applyNumberFormat="1" applyFont="1" applyBorder="1" applyAlignment="1">
      <alignment vertical="center"/>
    </xf>
    <xf numFmtId="189" fontId="1" fillId="0" borderId="18" xfId="0" applyNumberFormat="1" applyFont="1" applyBorder="1" applyAlignment="1">
      <alignment vertical="center"/>
    </xf>
    <xf numFmtId="2" fontId="1" fillId="0" borderId="19" xfId="0" applyNumberFormat="1" applyFont="1" applyBorder="1" applyAlignment="1">
      <alignment vertical="center"/>
    </xf>
    <xf numFmtId="2" fontId="1" fillId="4" borderId="19" xfId="0" applyNumberFormat="1" applyFont="1" applyFill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 vertical="center"/>
    </xf>
    <xf numFmtId="187" fontId="1" fillId="4" borderId="19" xfId="0" applyNumberFormat="1" applyFont="1" applyFill="1" applyBorder="1" applyAlignment="1">
      <alignment horizontal="center" vertical="center"/>
    </xf>
    <xf numFmtId="188" fontId="1" fillId="5" borderId="2" xfId="0" applyNumberFormat="1" applyFont="1" applyFill="1" applyBorder="1" applyAlignment="1">
      <alignment horizontal="center" vertical="center"/>
    </xf>
    <xf numFmtId="188" fontId="1" fillId="5" borderId="16" xfId="0" applyNumberFormat="1" applyFont="1" applyFill="1" applyBorder="1" applyAlignment="1">
      <alignment horizontal="center" vertical="center"/>
    </xf>
    <xf numFmtId="188" fontId="1" fillId="5" borderId="19" xfId="0" applyNumberFormat="1" applyFont="1" applyFill="1" applyBorder="1" applyAlignment="1">
      <alignment horizontal="center" vertical="center"/>
    </xf>
    <xf numFmtId="188" fontId="1" fillId="5" borderId="20" xfId="0" applyNumberFormat="1" applyFont="1" applyFill="1" applyBorder="1" applyAlignment="1">
      <alignment horizontal="center" vertical="center"/>
    </xf>
    <xf numFmtId="188" fontId="1" fillId="5" borderId="4" xfId="0" applyNumberFormat="1" applyFont="1" applyFill="1" applyBorder="1" applyAlignment="1">
      <alignment horizontal="center" vertical="center"/>
    </xf>
    <xf numFmtId="188" fontId="1" fillId="5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u="sng" baseline="0"/>
              <a:t>  </a:t>
            </a:r>
            <a:r>
              <a:rPr lang="th-TH" u="sng"/>
              <a:t>ฝายดอยน้อย	</a:t>
            </a:r>
            <a:r>
              <a:rPr lang="th-TH"/>
              <a:t>โครงการ</a:t>
            </a:r>
            <a:r>
              <a:rPr lang="th-TH" u="sng" baseline="0"/>
              <a:t>        </a:t>
            </a:r>
            <a:r>
              <a:rPr lang="th-TH" u="sng"/>
              <a:t>ฝายดอยน้อย	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9.7247866471780867E-2"/>
                  <c:y val="0.27101221866150377"/>
                </c:manualLayout>
              </c:layout>
              <c:numFmt formatCode="General" sourceLinked="0"/>
            </c:trendlineLbl>
          </c:trendline>
          <c:xVal>
            <c:numRef>
              <c:f>'SG-Free บานตรง-แบบอิสระ'!$H$54:$H$60</c:f>
              <c:numCache>
                <c:formatCode>0.000</c:formatCode>
                <c:ptCount val="7"/>
                <c:pt idx="0">
                  <c:v>11.883333333333326</c:v>
                </c:pt>
                <c:pt idx="1">
                  <c:v>7.8666666666666485</c:v>
                </c:pt>
                <c:pt idx="2">
                  <c:v>5.7666666666666799</c:v>
                </c:pt>
                <c:pt idx="3">
                  <c:v>4.5666666666666815</c:v>
                </c:pt>
              </c:numCache>
            </c:numRef>
          </c:xVal>
          <c:yVal>
            <c:numRef>
              <c:f>'SG-Free บานตรง-แบบอิสระ'!$I$54:$I$60</c:f>
              <c:numCache>
                <c:formatCode>0.000</c:formatCode>
                <c:ptCount val="7"/>
                <c:pt idx="0">
                  <c:v>0.85071609857199326</c:v>
                </c:pt>
                <c:pt idx="1">
                  <c:v>0.71332327791207117</c:v>
                </c:pt>
                <c:pt idx="2">
                  <c:v>0.62909143047541793</c:v>
                </c:pt>
                <c:pt idx="3">
                  <c:v>0.58840246729438217</c:v>
                </c:pt>
              </c:numCache>
            </c:numRef>
          </c:yVal>
        </c:ser>
        <c:axId val="98748288"/>
        <c:axId val="98758656"/>
      </c:scatterChart>
      <c:valAx>
        <c:axId val="98748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45939616832"/>
              <c:y val="0.90627835809333435"/>
            </c:manualLayout>
          </c:layout>
        </c:title>
        <c:numFmt formatCode="0.000" sourceLinked="1"/>
        <c:tickLblPos val="nextTo"/>
        <c:crossAx val="98758656"/>
        <c:crosses val="autoZero"/>
        <c:crossBetween val="midCat"/>
      </c:valAx>
      <c:valAx>
        <c:axId val="987586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98748288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59055118110236138" l="0.59055118110236138" r="0.59055118110236138" t="0.59055118110236138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409875</xdr:colOff>
      <xdr:row>2</xdr:row>
      <xdr:rowOff>121980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28575"/>
          <a:ext cx="648000" cy="769680"/>
        </a:xfrm>
        <a:prstGeom prst="rect">
          <a:avLst/>
        </a:prstGeom>
      </xdr:spPr>
    </xdr:pic>
    <xdr:clientData/>
  </xdr:twoCellAnchor>
  <xdr:twoCellAnchor>
    <xdr:from>
      <xdr:col>2</xdr:col>
      <xdr:colOff>171450</xdr:colOff>
      <xdr:row>15</xdr:row>
      <xdr:rowOff>17462</xdr:rowOff>
    </xdr:from>
    <xdr:to>
      <xdr:col>2</xdr:col>
      <xdr:colOff>314325</xdr:colOff>
      <xdr:row>15</xdr:row>
      <xdr:rowOff>198437</xdr:rowOff>
    </xdr:to>
    <xdr:cxnSp macro="">
      <xdr:nvCxnSpPr>
        <xdr:cNvPr id="3" name="ตัวเชื่อมต่อตรง 2"/>
        <xdr:cNvCxnSpPr/>
      </xdr:nvCxnSpPr>
      <xdr:spPr>
        <a:xfrm flipV="1">
          <a:off x="1370013" y="40100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73</xdr:row>
      <xdr:rowOff>119061</xdr:rowOff>
    </xdr:from>
    <xdr:to>
      <xdr:col>8</xdr:col>
      <xdr:colOff>666750</xdr:colOff>
      <xdr:row>84</xdr:row>
      <xdr:rowOff>200025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36</xdr:row>
      <xdr:rowOff>247649</xdr:rowOff>
    </xdr:from>
    <xdr:to>
      <xdr:col>8</xdr:col>
      <xdr:colOff>564941</xdr:colOff>
      <xdr:row>40</xdr:row>
      <xdr:rowOff>133350</xdr:rowOff>
    </xdr:to>
    <xdr:pic>
      <xdr:nvPicPr>
        <xdr:cNvPr id="8" name="Picture 3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6843" t="30321" r="21516" b="42590"/>
        <a:stretch/>
      </xdr:blipFill>
      <xdr:spPr bwMode="auto">
        <a:xfrm>
          <a:off x="2886075" y="9534524"/>
          <a:ext cx="3384341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37</xdr:row>
      <xdr:rowOff>47625</xdr:rowOff>
    </xdr:from>
    <xdr:to>
      <xdr:col>1</xdr:col>
      <xdr:colOff>247650</xdr:colOff>
      <xdr:row>37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38</xdr:row>
      <xdr:rowOff>66675</xdr:rowOff>
    </xdr:from>
    <xdr:to>
      <xdr:col>1</xdr:col>
      <xdr:colOff>266700</xdr:colOff>
      <xdr:row>38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238127</xdr:colOff>
      <xdr:row>25</xdr:row>
      <xdr:rowOff>50507</xdr:rowOff>
    </xdr:from>
    <xdr:to>
      <xdr:col>7</xdr:col>
      <xdr:colOff>69161</xdr:colOff>
      <xdr:row>34</xdr:row>
      <xdr:rowOff>175574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38277" y="6575132"/>
          <a:ext cx="3602934" cy="25253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5</xdr:col>
      <xdr:colOff>61913</xdr:colOff>
      <xdr:row>11</xdr:row>
      <xdr:rowOff>3174</xdr:rowOff>
    </xdr:from>
    <xdr:to>
      <xdr:col>5</xdr:col>
      <xdr:colOff>204788</xdr:colOff>
      <xdr:row>11</xdr:row>
      <xdr:rowOff>184149</xdr:rowOff>
    </xdr:to>
    <xdr:cxnSp macro="">
      <xdr:nvCxnSpPr>
        <xdr:cNvPr id="12" name="ตัวเชื่อมต่อตรง 11"/>
        <xdr:cNvCxnSpPr/>
      </xdr:nvCxnSpPr>
      <xdr:spPr>
        <a:xfrm flipV="1">
          <a:off x="3562351" y="301148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409875</xdr:colOff>
      <xdr:row>2</xdr:row>
      <xdr:rowOff>121980</xdr:rowOff>
    </xdr:to>
    <xdr:pic>
      <xdr:nvPicPr>
        <xdr:cNvPr id="13" name="รูปภาพ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648000" cy="71253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409875</xdr:colOff>
      <xdr:row>2</xdr:row>
      <xdr:rowOff>121980</xdr:rowOff>
    </xdr:to>
    <xdr:pic>
      <xdr:nvPicPr>
        <xdr:cNvPr id="14" name="รูปภาพ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" y="28575"/>
          <a:ext cx="648000" cy="71253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15" name="รูปภาพ 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28575"/>
          <a:ext cx="6477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7"/>
  <sheetViews>
    <sheetView tabSelected="1" showWhiteSpace="0" view="pageLayout" topLeftCell="A76" zoomScale="120" zoomScaleNormal="100" zoomScalePageLayoutView="120" workbookViewId="0">
      <selection activeCell="H93" sqref="H93:I93"/>
    </sheetView>
  </sheetViews>
  <sheetFormatPr defaultRowHeight="21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26.25">
      <c r="B1" s="79" t="s">
        <v>0</v>
      </c>
      <c r="C1" s="79"/>
      <c r="D1" s="79"/>
      <c r="E1" s="79"/>
      <c r="F1" s="79"/>
      <c r="G1" s="79"/>
      <c r="H1" s="79"/>
      <c r="I1" s="79"/>
    </row>
    <row r="2" spans="1:9" ht="22.5" customHeight="1">
      <c r="B2" s="80" t="s">
        <v>64</v>
      </c>
      <c r="C2" s="80"/>
      <c r="D2" s="80"/>
      <c r="E2" s="80"/>
      <c r="F2" s="80"/>
      <c r="G2" s="80"/>
      <c r="H2" s="80"/>
      <c r="I2" s="80"/>
    </row>
    <row r="3" spans="1:9" ht="21" customHeight="1">
      <c r="B3" s="81" t="s">
        <v>65</v>
      </c>
      <c r="C3" s="81"/>
      <c r="D3" s="81"/>
      <c r="E3" s="81"/>
      <c r="F3" s="81"/>
      <c r="G3" s="81"/>
      <c r="H3" s="81"/>
      <c r="I3" s="81"/>
    </row>
    <row r="4" spans="1:9" ht="18" customHeight="1"/>
    <row r="5" spans="1:9">
      <c r="A5" s="33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60</v>
      </c>
      <c r="F7" s="2" t="s">
        <v>4</v>
      </c>
    </row>
    <row r="8" spans="1:9" ht="21.2" customHeight="1">
      <c r="B8" s="2" t="s">
        <v>5</v>
      </c>
      <c r="D8" s="1" t="s">
        <v>61</v>
      </c>
      <c r="F8" s="2"/>
    </row>
    <row r="9" spans="1:9" ht="21.2" customHeight="1">
      <c r="B9" s="2" t="s">
        <v>6</v>
      </c>
      <c r="F9" s="2" t="s">
        <v>7</v>
      </c>
    </row>
    <row r="10" spans="1:9" ht="21.2" customHeight="1">
      <c r="B10" s="2" t="s">
        <v>8</v>
      </c>
      <c r="D10" s="1" t="s">
        <v>62</v>
      </c>
      <c r="F10" s="2" t="s">
        <v>9</v>
      </c>
      <c r="G10" s="1" t="s">
        <v>63</v>
      </c>
    </row>
    <row r="11" spans="1:9" ht="21.2" customHeight="1">
      <c r="B11" s="2" t="s">
        <v>56</v>
      </c>
    </row>
    <row r="12" spans="1:9" ht="21.2" customHeight="1">
      <c r="B12" s="2" t="s">
        <v>50</v>
      </c>
      <c r="D12" s="1" t="s">
        <v>51</v>
      </c>
      <c r="F12" s="1" t="s">
        <v>52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57</v>
      </c>
      <c r="G16" s="3">
        <v>2</v>
      </c>
      <c r="H16" s="1" t="s">
        <v>24</v>
      </c>
    </row>
    <row r="17" spans="1:9" ht="21.2" customHeight="1">
      <c r="B17" s="2"/>
      <c r="D17" s="1" t="s">
        <v>26</v>
      </c>
      <c r="E17" s="5" t="s">
        <v>36</v>
      </c>
      <c r="F17" s="8"/>
      <c r="G17" s="9">
        <v>12</v>
      </c>
      <c r="H17" s="1" t="s">
        <v>25</v>
      </c>
    </row>
    <row r="18" spans="1:9" ht="21.2" customHeight="1">
      <c r="B18" s="2"/>
      <c r="E18" s="7" t="s">
        <v>37</v>
      </c>
      <c r="F18" s="6"/>
      <c r="G18" s="23">
        <v>6</v>
      </c>
      <c r="H18" s="1" t="s">
        <v>25</v>
      </c>
    </row>
    <row r="19" spans="1:9" ht="21.2" customHeight="1">
      <c r="B19" s="2" t="s">
        <v>27</v>
      </c>
      <c r="G19" s="9"/>
      <c r="H19" s="1" t="s">
        <v>29</v>
      </c>
    </row>
    <row r="20" spans="1:9" ht="21.2" customHeight="1">
      <c r="B20" s="2" t="s">
        <v>28</v>
      </c>
      <c r="G20" s="9"/>
      <c r="H20" s="1" t="s">
        <v>29</v>
      </c>
    </row>
    <row r="21" spans="1:9" ht="21.2" customHeight="1">
      <c r="B21" s="32" t="s">
        <v>11</v>
      </c>
      <c r="G21" s="9">
        <v>272</v>
      </c>
      <c r="H21" s="1" t="s">
        <v>29</v>
      </c>
    </row>
    <row r="22" spans="1:9" ht="21.2" customHeight="1">
      <c r="B22" s="2" t="s">
        <v>30</v>
      </c>
      <c r="G22" s="3"/>
      <c r="H22" s="1" t="s">
        <v>31</v>
      </c>
    </row>
    <row r="23" spans="1:9" ht="21.2" customHeight="1">
      <c r="B23" s="2" t="s">
        <v>53</v>
      </c>
      <c r="G23" s="3"/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32</v>
      </c>
    </row>
    <row r="26" spans="1:9" ht="21.2" customHeight="1">
      <c r="A26" s="82"/>
      <c r="B26" s="82"/>
      <c r="C26" s="82"/>
      <c r="D26" s="82"/>
      <c r="E26" s="82"/>
      <c r="F26" s="82"/>
      <c r="G26" s="82"/>
      <c r="H26" s="82"/>
      <c r="I26" s="82"/>
    </row>
    <row r="27" spans="1:9" ht="21.2" customHeight="1">
      <c r="A27" s="82"/>
      <c r="B27" s="82"/>
      <c r="C27" s="82"/>
      <c r="D27" s="82"/>
      <c r="E27" s="82"/>
      <c r="F27" s="82"/>
      <c r="G27" s="82"/>
      <c r="H27" s="82"/>
      <c r="I27" s="82"/>
    </row>
    <row r="28" spans="1:9" ht="21.2" customHeight="1">
      <c r="A28" s="82"/>
      <c r="B28" s="82"/>
      <c r="C28" s="82"/>
      <c r="D28" s="82"/>
      <c r="E28" s="82"/>
      <c r="F28" s="82"/>
      <c r="G28" s="82"/>
      <c r="H28" s="82"/>
      <c r="I28" s="82"/>
    </row>
    <row r="29" spans="1:9" ht="21.2" customHeight="1">
      <c r="A29" s="82"/>
      <c r="B29" s="82"/>
      <c r="C29" s="82"/>
      <c r="D29" s="82"/>
      <c r="E29" s="82"/>
      <c r="F29" s="82"/>
      <c r="G29" s="82"/>
      <c r="H29" s="82"/>
      <c r="I29" s="82"/>
    </row>
    <row r="30" spans="1:9" ht="21.2" customHeight="1">
      <c r="A30" s="82"/>
      <c r="B30" s="82"/>
      <c r="C30" s="82"/>
      <c r="D30" s="82"/>
      <c r="E30" s="82"/>
      <c r="F30" s="82"/>
      <c r="G30" s="82"/>
      <c r="H30" s="82"/>
      <c r="I30" s="82"/>
    </row>
    <row r="31" spans="1:9" ht="21.2" customHeight="1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21.2" customHeight="1">
      <c r="A32" s="82"/>
      <c r="B32" s="82"/>
      <c r="C32" s="82"/>
      <c r="D32" s="82"/>
      <c r="E32" s="82"/>
      <c r="F32" s="82"/>
      <c r="G32" s="82"/>
      <c r="H32" s="82"/>
      <c r="I32" s="82"/>
    </row>
    <row r="33" spans="1:9" ht="21.2" customHeight="1">
      <c r="A33" s="82"/>
      <c r="B33" s="82"/>
      <c r="C33" s="82"/>
      <c r="D33" s="82"/>
      <c r="E33" s="82"/>
      <c r="F33" s="82"/>
      <c r="G33" s="82"/>
      <c r="H33" s="82"/>
      <c r="I33" s="82"/>
    </row>
    <row r="34" spans="1:9" ht="21.2" customHeight="1">
      <c r="A34" s="82"/>
      <c r="B34" s="82"/>
      <c r="C34" s="82"/>
      <c r="D34" s="82"/>
      <c r="E34" s="82"/>
      <c r="F34" s="82"/>
      <c r="G34" s="82"/>
      <c r="H34" s="82"/>
      <c r="I34" s="82"/>
    </row>
    <row r="35" spans="1:9" ht="21.2" customHeight="1">
      <c r="A35" s="82"/>
      <c r="B35" s="82"/>
      <c r="C35" s="82"/>
      <c r="D35" s="82"/>
      <c r="E35" s="82"/>
      <c r="F35" s="82"/>
      <c r="G35" s="82"/>
      <c r="H35" s="82"/>
      <c r="I35" s="82"/>
    </row>
    <row r="36" spans="1:9" ht="21.2" customHeight="1">
      <c r="A36" s="34"/>
      <c r="B36" s="34"/>
      <c r="C36" s="34"/>
      <c r="D36" s="34"/>
      <c r="E36" s="34"/>
      <c r="F36" s="34"/>
      <c r="G36" s="34"/>
      <c r="H36" s="34"/>
      <c r="I36" s="34"/>
    </row>
    <row r="37" spans="1:9">
      <c r="A37" s="33">
        <v>2</v>
      </c>
      <c r="B37" s="2" t="s">
        <v>33</v>
      </c>
    </row>
    <row r="38" spans="1:9" ht="21.75">
      <c r="B38" s="1" t="s">
        <v>54</v>
      </c>
    </row>
    <row r="39" spans="1:9" ht="21.75">
      <c r="B39" s="1" t="s">
        <v>55</v>
      </c>
    </row>
    <row r="40" spans="1:9">
      <c r="B40" s="1" t="s">
        <v>34</v>
      </c>
    </row>
    <row r="41" spans="1:9" ht="14.1" customHeight="1"/>
    <row r="42" spans="1:9" ht="14.1" customHeight="1"/>
    <row r="43" spans="1:9" ht="21.2" customHeight="1">
      <c r="B43" s="1" t="s">
        <v>35</v>
      </c>
      <c r="C43" s="1" t="s">
        <v>41</v>
      </c>
    </row>
    <row r="44" spans="1:9" ht="21.2" customHeight="1">
      <c r="C44" s="1" t="s">
        <v>39</v>
      </c>
    </row>
    <row r="45" spans="1:9" ht="21.2" customHeight="1">
      <c r="C45" s="1" t="s">
        <v>38</v>
      </c>
    </row>
    <row r="46" spans="1:9" ht="21.2" customHeight="1">
      <c r="C46" s="1" t="s">
        <v>58</v>
      </c>
    </row>
    <row r="47" spans="1:9" ht="21.2" customHeight="1">
      <c r="C47" s="1" t="s">
        <v>59</v>
      </c>
    </row>
    <row r="48" spans="1:9" ht="21.2" customHeight="1">
      <c r="C48" s="1" t="s">
        <v>40</v>
      </c>
    </row>
    <row r="49" spans="1:9" ht="21.2" customHeight="1"/>
    <row r="50" spans="1:9" ht="11.25" customHeight="1"/>
    <row r="51" spans="1:9" ht="19.7" customHeight="1">
      <c r="A51" s="76" t="s">
        <v>43</v>
      </c>
      <c r="B51" s="39" t="s">
        <v>12</v>
      </c>
      <c r="C51" s="39" t="s">
        <v>45</v>
      </c>
      <c r="D51" s="69" t="s">
        <v>16</v>
      </c>
      <c r="E51" s="39"/>
      <c r="F51" s="39" t="s">
        <v>13</v>
      </c>
      <c r="G51" s="69" t="s">
        <v>18</v>
      </c>
      <c r="H51" s="69" t="s">
        <v>20</v>
      </c>
      <c r="I51" s="72" t="s">
        <v>19</v>
      </c>
    </row>
    <row r="52" spans="1:9" ht="19.7" customHeight="1">
      <c r="A52" s="77"/>
      <c r="B52" s="36" t="s">
        <v>14</v>
      </c>
      <c r="C52" s="36" t="s">
        <v>15</v>
      </c>
      <c r="D52" s="70"/>
      <c r="E52" s="35"/>
      <c r="F52" s="36" t="s">
        <v>17</v>
      </c>
      <c r="G52" s="83"/>
      <c r="H52" s="70"/>
      <c r="I52" s="73"/>
    </row>
    <row r="53" spans="1:9" ht="19.7" customHeight="1" thickBot="1">
      <c r="A53" s="40"/>
      <c r="B53" s="31" t="s">
        <v>21</v>
      </c>
      <c r="C53" s="31" t="s">
        <v>21</v>
      </c>
      <c r="D53" s="37"/>
      <c r="E53" s="37"/>
      <c r="F53" s="31" t="s">
        <v>22</v>
      </c>
      <c r="G53" s="31" t="s">
        <v>42</v>
      </c>
      <c r="H53" s="35"/>
      <c r="I53" s="41"/>
    </row>
    <row r="54" spans="1:9">
      <c r="A54" s="42">
        <v>1</v>
      </c>
      <c r="B54" s="28">
        <v>279.13</v>
      </c>
      <c r="C54" s="15">
        <f t="shared" ref="C54:C57" si="0">$G$21</f>
        <v>272</v>
      </c>
      <c r="D54" s="15">
        <f>$B54-$C54</f>
        <v>7.1299999999999955</v>
      </c>
      <c r="E54" s="18">
        <f>SQRT(2*9.81*D54)</f>
        <v>11.827535668937969</v>
      </c>
      <c r="F54" s="28">
        <v>0.6</v>
      </c>
      <c r="G54" s="28">
        <v>144.89099999999999</v>
      </c>
      <c r="H54" s="10">
        <f>D54/F54</f>
        <v>11.883333333333326</v>
      </c>
      <c r="I54" s="43">
        <f>G54/(($G$16*$G$17)*F54*E54)</f>
        <v>0.85071609857199326</v>
      </c>
    </row>
    <row r="55" spans="1:9">
      <c r="A55" s="44">
        <v>2</v>
      </c>
      <c r="B55" s="29">
        <v>279.08</v>
      </c>
      <c r="C55" s="16">
        <f t="shared" si="0"/>
        <v>272</v>
      </c>
      <c r="D55" s="16">
        <f t="shared" ref="D55:D57" si="1">$B55-$C55</f>
        <v>7.0799999999999841</v>
      </c>
      <c r="E55" s="19">
        <f t="shared" ref="E55:E57" si="2">SQRT(2*9.81*D55)</f>
        <v>11.785991685047113</v>
      </c>
      <c r="F55" s="22">
        <v>0.9</v>
      </c>
      <c r="G55" s="22">
        <v>181.596</v>
      </c>
      <c r="H55" s="11">
        <f t="shared" ref="H55:H57" si="3">D55/F55</f>
        <v>7.8666666666666485</v>
      </c>
      <c r="I55" s="45">
        <f t="shared" ref="I55:I57" si="4">G55/(($G$16*$G$17)*F55*E55)</f>
        <v>0.71332327791207117</v>
      </c>
    </row>
    <row r="56" spans="1:9">
      <c r="A56" s="44">
        <v>3</v>
      </c>
      <c r="B56" s="29">
        <v>278.92</v>
      </c>
      <c r="C56" s="16">
        <f t="shared" si="0"/>
        <v>272</v>
      </c>
      <c r="D56" s="16">
        <f t="shared" si="1"/>
        <v>6.9200000000000159</v>
      </c>
      <c r="E56" s="20">
        <f t="shared" si="2"/>
        <v>11.652055612637639</v>
      </c>
      <c r="F56" s="29">
        <v>1.2</v>
      </c>
      <c r="G56" s="29">
        <v>211.11</v>
      </c>
      <c r="H56" s="11">
        <f t="shared" si="3"/>
        <v>5.7666666666666799</v>
      </c>
      <c r="I56" s="45">
        <f t="shared" si="4"/>
        <v>0.62909143047541793</v>
      </c>
    </row>
    <row r="57" spans="1:9">
      <c r="A57" s="44">
        <v>4</v>
      </c>
      <c r="B57" s="29">
        <v>278.85000000000002</v>
      </c>
      <c r="C57" s="16">
        <f t="shared" si="0"/>
        <v>272</v>
      </c>
      <c r="D57" s="16">
        <f t="shared" si="1"/>
        <v>6.8500000000000227</v>
      </c>
      <c r="E57" s="21">
        <f t="shared" si="2"/>
        <v>11.592972008937158</v>
      </c>
      <c r="F57" s="9">
        <v>1.5</v>
      </c>
      <c r="G57" s="9">
        <v>245.56800000000001</v>
      </c>
      <c r="H57" s="11">
        <f t="shared" si="3"/>
        <v>4.5666666666666815</v>
      </c>
      <c r="I57" s="45">
        <f t="shared" si="4"/>
        <v>0.58840246729438217</v>
      </c>
    </row>
    <row r="58" spans="1:9">
      <c r="A58" s="44">
        <v>5</v>
      </c>
      <c r="B58" s="29"/>
      <c r="C58" s="16"/>
      <c r="D58" s="16"/>
      <c r="E58" s="20"/>
      <c r="F58" s="29"/>
      <c r="G58" s="29"/>
      <c r="H58" s="11"/>
      <c r="I58" s="45"/>
    </row>
    <row r="59" spans="1:9">
      <c r="A59" s="46">
        <v>6</v>
      </c>
      <c r="B59" s="9"/>
      <c r="C59" s="17"/>
      <c r="D59" s="17"/>
      <c r="E59" s="21"/>
      <c r="F59" s="9"/>
      <c r="G59" s="9"/>
      <c r="H59" s="11"/>
      <c r="I59" s="45"/>
    </row>
    <row r="60" spans="1:9">
      <c r="A60" s="44">
        <v>7</v>
      </c>
      <c r="B60" s="29"/>
      <c r="C60" s="16"/>
      <c r="D60" s="16"/>
      <c r="E60" s="20"/>
      <c r="F60" s="29"/>
      <c r="G60" s="29"/>
      <c r="H60" s="11"/>
      <c r="I60" s="45"/>
    </row>
    <row r="61" spans="1:9">
      <c r="A61" s="44">
        <v>8</v>
      </c>
      <c r="B61" s="29"/>
      <c r="C61" s="16"/>
      <c r="D61" s="16"/>
      <c r="E61" s="20"/>
      <c r="F61" s="23"/>
      <c r="G61" s="23"/>
      <c r="H61" s="11"/>
      <c r="I61" s="45"/>
    </row>
    <row r="62" spans="1:9">
      <c r="A62" s="44">
        <v>9</v>
      </c>
      <c r="B62" s="29"/>
      <c r="C62" s="16"/>
      <c r="D62" s="16"/>
      <c r="E62" s="20"/>
      <c r="F62" s="23"/>
      <c r="G62" s="23"/>
      <c r="H62" s="11"/>
      <c r="I62" s="45"/>
    </row>
    <row r="63" spans="1:9">
      <c r="A63" s="44">
        <v>10</v>
      </c>
      <c r="B63" s="29"/>
      <c r="C63" s="16"/>
      <c r="D63" s="16"/>
      <c r="E63" s="20"/>
      <c r="F63" s="23"/>
      <c r="G63" s="23"/>
      <c r="H63" s="11"/>
      <c r="I63" s="45"/>
    </row>
    <row r="64" spans="1:9">
      <c r="A64" s="44">
        <v>11</v>
      </c>
      <c r="B64" s="29"/>
      <c r="C64" s="16"/>
      <c r="D64" s="16"/>
      <c r="E64" s="20"/>
      <c r="F64" s="23"/>
      <c r="G64" s="23"/>
      <c r="H64" s="11"/>
      <c r="I64" s="45"/>
    </row>
    <row r="65" spans="1:9">
      <c r="A65" s="44">
        <v>12</v>
      </c>
      <c r="B65" s="29"/>
      <c r="C65" s="16"/>
      <c r="D65" s="16"/>
      <c r="E65" s="20"/>
      <c r="F65" s="23"/>
      <c r="G65" s="23"/>
      <c r="H65" s="11"/>
      <c r="I65" s="45"/>
    </row>
    <row r="66" spans="1:9">
      <c r="A66" s="44">
        <v>13</v>
      </c>
      <c r="B66" s="29"/>
      <c r="C66" s="16"/>
      <c r="D66" s="16"/>
      <c r="E66" s="20"/>
      <c r="F66" s="23"/>
      <c r="G66" s="23"/>
      <c r="H66" s="11"/>
      <c r="I66" s="45"/>
    </row>
    <row r="67" spans="1:9">
      <c r="A67" s="44">
        <v>14</v>
      </c>
      <c r="B67" s="29"/>
      <c r="C67" s="16"/>
      <c r="D67" s="16"/>
      <c r="E67" s="20"/>
      <c r="F67" s="23"/>
      <c r="G67" s="23"/>
      <c r="H67" s="11"/>
      <c r="I67" s="45"/>
    </row>
    <row r="68" spans="1:9">
      <c r="A68" s="47">
        <v>15</v>
      </c>
      <c r="B68" s="48"/>
      <c r="C68" s="49"/>
      <c r="D68" s="49"/>
      <c r="E68" s="50"/>
      <c r="F68" s="51"/>
      <c r="G68" s="51"/>
      <c r="H68" s="52"/>
      <c r="I68" s="53"/>
    </row>
    <row r="74" spans="1:9">
      <c r="A74" s="68"/>
      <c r="B74" s="68"/>
      <c r="C74" s="68"/>
      <c r="D74" s="68"/>
      <c r="E74" s="68"/>
      <c r="F74" s="68"/>
      <c r="G74" s="68"/>
      <c r="H74" s="68"/>
      <c r="I74" s="68"/>
    </row>
    <row r="75" spans="1:9">
      <c r="A75" s="68"/>
      <c r="B75" s="68"/>
      <c r="C75" s="68"/>
      <c r="D75" s="68"/>
      <c r="E75" s="68"/>
      <c r="F75" s="68"/>
      <c r="G75" s="68"/>
      <c r="H75" s="68"/>
      <c r="I75" s="68"/>
    </row>
    <row r="76" spans="1:9">
      <c r="A76" s="68"/>
      <c r="B76" s="68"/>
      <c r="C76" s="68"/>
      <c r="D76" s="68"/>
      <c r="E76" s="68"/>
      <c r="F76" s="68"/>
      <c r="G76" s="68"/>
      <c r="H76" s="68"/>
      <c r="I76" s="68"/>
    </row>
    <row r="77" spans="1:9">
      <c r="A77" s="68"/>
      <c r="B77" s="68"/>
      <c r="C77" s="68"/>
      <c r="D77" s="68"/>
      <c r="E77" s="68"/>
      <c r="F77" s="68"/>
      <c r="G77" s="68"/>
      <c r="H77" s="68"/>
      <c r="I77" s="68"/>
    </row>
    <row r="78" spans="1:9">
      <c r="A78" s="68"/>
      <c r="B78" s="68"/>
      <c r="C78" s="68"/>
      <c r="D78" s="68"/>
      <c r="E78" s="68"/>
      <c r="F78" s="68"/>
      <c r="G78" s="68"/>
      <c r="H78" s="68"/>
      <c r="I78" s="68"/>
    </row>
    <row r="79" spans="1:9">
      <c r="A79" s="68"/>
      <c r="B79" s="68"/>
      <c r="C79" s="68"/>
      <c r="D79" s="68"/>
      <c r="E79" s="68"/>
      <c r="F79" s="68"/>
      <c r="G79" s="68"/>
      <c r="H79" s="68"/>
      <c r="I79" s="68"/>
    </row>
    <row r="80" spans="1:9">
      <c r="A80" s="68"/>
      <c r="B80" s="68"/>
      <c r="C80" s="68"/>
      <c r="D80" s="68"/>
      <c r="E80" s="68"/>
      <c r="F80" s="68"/>
      <c r="G80" s="68"/>
      <c r="H80" s="68"/>
      <c r="I80" s="68"/>
    </row>
    <row r="81" spans="1:9">
      <c r="A81" s="68"/>
      <c r="B81" s="68"/>
      <c r="C81" s="68"/>
      <c r="D81" s="68"/>
      <c r="E81" s="68"/>
      <c r="F81" s="68"/>
      <c r="G81" s="68"/>
      <c r="H81" s="68"/>
      <c r="I81" s="68"/>
    </row>
    <row r="82" spans="1:9">
      <c r="A82" s="68"/>
      <c r="B82" s="68"/>
      <c r="C82" s="68"/>
      <c r="D82" s="68"/>
      <c r="E82" s="68"/>
      <c r="F82" s="68"/>
      <c r="G82" s="68"/>
      <c r="H82" s="68"/>
      <c r="I82" s="68"/>
    </row>
    <row r="83" spans="1:9">
      <c r="A83" s="68"/>
      <c r="B83" s="68"/>
      <c r="C83" s="68"/>
      <c r="D83" s="68"/>
      <c r="E83" s="68"/>
      <c r="F83" s="68"/>
      <c r="G83" s="68"/>
      <c r="H83" s="68"/>
      <c r="I83" s="68"/>
    </row>
    <row r="84" spans="1:9">
      <c r="A84" s="68"/>
      <c r="B84" s="68"/>
      <c r="C84" s="68"/>
      <c r="D84" s="68"/>
      <c r="E84" s="68"/>
      <c r="F84" s="68"/>
      <c r="G84" s="68"/>
      <c r="H84" s="68"/>
      <c r="I84" s="68"/>
    </row>
    <row r="85" spans="1:9">
      <c r="A85" s="68"/>
      <c r="B85" s="68"/>
      <c r="C85" s="68"/>
      <c r="D85" s="68"/>
      <c r="E85" s="68"/>
      <c r="F85" s="68"/>
      <c r="G85" s="68"/>
      <c r="H85" s="68"/>
      <c r="I85" s="68"/>
    </row>
    <row r="86" spans="1:9">
      <c r="A86" s="33">
        <v>3</v>
      </c>
      <c r="B86" s="2" t="s">
        <v>44</v>
      </c>
    </row>
    <row r="87" spans="1:9" ht="11.25" customHeight="1"/>
    <row r="88" spans="1:9" ht="19.7" customHeight="1">
      <c r="A88" s="76" t="s">
        <v>43</v>
      </c>
      <c r="B88" s="39" t="s">
        <v>12</v>
      </c>
      <c r="C88" s="69" t="s">
        <v>46</v>
      </c>
      <c r="D88" s="69" t="s">
        <v>16</v>
      </c>
      <c r="E88" s="39" t="s">
        <v>13</v>
      </c>
      <c r="F88" s="69" t="s">
        <v>20</v>
      </c>
      <c r="G88" s="69" t="s">
        <v>19</v>
      </c>
      <c r="H88" s="69" t="s">
        <v>48</v>
      </c>
      <c r="I88" s="72"/>
    </row>
    <row r="89" spans="1:9" ht="19.7" customHeight="1">
      <c r="A89" s="77"/>
      <c r="B89" s="36" t="s">
        <v>14</v>
      </c>
      <c r="C89" s="70"/>
      <c r="D89" s="70"/>
      <c r="E89" s="36" t="s">
        <v>17</v>
      </c>
      <c r="F89" s="70"/>
      <c r="G89" s="70"/>
      <c r="H89" s="70"/>
      <c r="I89" s="73"/>
    </row>
    <row r="90" spans="1:9" ht="19.7" customHeight="1" thickBot="1">
      <c r="A90" s="78"/>
      <c r="B90" s="38" t="s">
        <v>21</v>
      </c>
      <c r="C90" s="38" t="s">
        <v>21</v>
      </c>
      <c r="D90" s="71"/>
      <c r="E90" s="31" t="s">
        <v>22</v>
      </c>
      <c r="F90" s="71"/>
      <c r="G90" s="71"/>
      <c r="H90" s="74" t="s">
        <v>42</v>
      </c>
      <c r="I90" s="75"/>
    </row>
    <row r="91" spans="1:9" ht="21.2" customHeight="1">
      <c r="A91" s="54">
        <v>1</v>
      </c>
      <c r="B91" s="28">
        <v>279.13</v>
      </c>
      <c r="C91" s="13">
        <f t="shared" ref="C91:C94" si="5">$G$21</f>
        <v>272</v>
      </c>
      <c r="D91" s="13">
        <f>B91-C91</f>
        <v>7.1299999999999955</v>
      </c>
      <c r="E91" s="28">
        <v>0.6</v>
      </c>
      <c r="F91" s="24">
        <f>D91/E91</f>
        <v>11.883333333333326</v>
      </c>
      <c r="G91" s="24">
        <f>(0.0361*F91)+0.4242</f>
        <v>0.8531883333333331</v>
      </c>
      <c r="H91" s="66">
        <f>G91*($G$16*$G$17)*E91*(2*9.81*D91)^0.5</f>
        <v>145.31206240543298</v>
      </c>
      <c r="I91" s="67"/>
    </row>
    <row r="92" spans="1:9" ht="21.2" customHeight="1">
      <c r="A92" s="55">
        <v>2</v>
      </c>
      <c r="B92" s="29">
        <v>279.08</v>
      </c>
      <c r="C92" s="14">
        <f t="shared" si="5"/>
        <v>272</v>
      </c>
      <c r="D92" s="14">
        <f t="shared" ref="D92:D94" si="6">B92-C92</f>
        <v>7.0799999999999841</v>
      </c>
      <c r="E92" s="29">
        <v>0.9</v>
      </c>
      <c r="F92" s="25">
        <f t="shared" ref="F92:F94" si="7">D92/E92</f>
        <v>7.8666666666666485</v>
      </c>
      <c r="G92" s="25">
        <f>(0.0361*F92)+0.4242</f>
        <v>0.70818666666666608</v>
      </c>
      <c r="H92" s="62">
        <f t="shared" ref="H92:H94" si="8">G92*($G$16*$G$17)*E92*(2*9.81*D92)^0.5</f>
        <v>180.28833475956245</v>
      </c>
      <c r="I92" s="63"/>
    </row>
    <row r="93" spans="1:9" ht="21.2" customHeight="1">
      <c r="A93" s="55">
        <v>3</v>
      </c>
      <c r="B93" s="29">
        <v>278.92</v>
      </c>
      <c r="C93" s="14">
        <f t="shared" si="5"/>
        <v>272</v>
      </c>
      <c r="D93" s="14">
        <f t="shared" si="6"/>
        <v>6.9200000000000159</v>
      </c>
      <c r="E93" s="29">
        <v>1.2</v>
      </c>
      <c r="F93" s="25">
        <f t="shared" si="7"/>
        <v>5.7666666666666799</v>
      </c>
      <c r="G93" s="25">
        <f>(0.0361*F93)+0.4242</f>
        <v>0.63237666666666714</v>
      </c>
      <c r="H93" s="62">
        <f t="shared" si="8"/>
        <v>212.21245693827129</v>
      </c>
      <c r="I93" s="63"/>
    </row>
    <row r="94" spans="1:9" ht="21.2" customHeight="1">
      <c r="A94" s="55">
        <v>4</v>
      </c>
      <c r="B94" s="29">
        <v>278.85000000000002</v>
      </c>
      <c r="C94" s="14">
        <f t="shared" si="5"/>
        <v>272</v>
      </c>
      <c r="D94" s="14">
        <f t="shared" si="6"/>
        <v>6.8500000000000227</v>
      </c>
      <c r="E94" s="29">
        <v>1.5</v>
      </c>
      <c r="F94" s="25">
        <f t="shared" si="7"/>
        <v>4.5666666666666815</v>
      </c>
      <c r="G94" s="25">
        <f>(0.0361*F94)+0.4242</f>
        <v>0.58905666666666723</v>
      </c>
      <c r="H94" s="62">
        <f t="shared" si="8"/>
        <v>245.84102814040196</v>
      </c>
      <c r="I94" s="63"/>
    </row>
    <row r="95" spans="1:9" ht="21.2" customHeight="1">
      <c r="A95" s="55"/>
      <c r="B95" s="29"/>
      <c r="C95" s="14"/>
      <c r="D95" s="14"/>
      <c r="E95" s="29"/>
      <c r="F95" s="25"/>
      <c r="G95" s="25"/>
      <c r="H95" s="62"/>
      <c r="I95" s="63"/>
    </row>
    <row r="96" spans="1:9" ht="21.2" customHeight="1">
      <c r="A96" s="55"/>
      <c r="B96" s="29"/>
      <c r="C96" s="14"/>
      <c r="D96" s="14"/>
      <c r="E96" s="29"/>
      <c r="F96" s="25"/>
      <c r="G96" s="25"/>
      <c r="H96" s="62"/>
      <c r="I96" s="63"/>
    </row>
    <row r="97" spans="1:9" ht="21.2" customHeight="1">
      <c r="A97" s="55"/>
      <c r="B97" s="29"/>
      <c r="C97" s="14"/>
      <c r="D97" s="14"/>
      <c r="E97" s="29"/>
      <c r="F97" s="25"/>
      <c r="G97" s="25"/>
      <c r="H97" s="62"/>
      <c r="I97" s="63"/>
    </row>
    <row r="98" spans="1:9" ht="21.2" customHeight="1">
      <c r="A98" s="56"/>
      <c r="B98" s="30"/>
      <c r="C98" s="14"/>
      <c r="D98" s="14"/>
      <c r="E98" s="29"/>
      <c r="F98" s="25"/>
      <c r="G98" s="25"/>
      <c r="H98" s="62"/>
      <c r="I98" s="63"/>
    </row>
    <row r="99" spans="1:9" ht="21.2" customHeight="1">
      <c r="A99" s="56"/>
      <c r="B99" s="30"/>
      <c r="C99" s="14"/>
      <c r="D99" s="14"/>
      <c r="E99" s="29"/>
      <c r="F99" s="25"/>
      <c r="G99" s="25"/>
      <c r="H99" s="62"/>
      <c r="I99" s="63"/>
    </row>
    <row r="100" spans="1:9" ht="21.2" customHeight="1">
      <c r="A100" s="56"/>
      <c r="B100" s="30"/>
      <c r="C100" s="14"/>
      <c r="D100" s="14"/>
      <c r="E100" s="29"/>
      <c r="F100" s="25"/>
      <c r="G100" s="25"/>
      <c r="H100" s="62"/>
      <c r="I100" s="63"/>
    </row>
    <row r="101" spans="1:9" ht="21.2" customHeight="1">
      <c r="A101" s="56"/>
      <c r="B101" s="30"/>
      <c r="C101" s="14"/>
      <c r="D101" s="14"/>
      <c r="E101" s="29"/>
      <c r="F101" s="25"/>
      <c r="G101" s="25"/>
      <c r="H101" s="62"/>
      <c r="I101" s="63"/>
    </row>
    <row r="102" spans="1:9" ht="21.2" customHeight="1">
      <c r="A102" s="56"/>
      <c r="B102" s="30"/>
      <c r="C102" s="14"/>
      <c r="D102" s="14"/>
      <c r="E102" s="9"/>
      <c r="F102" s="27"/>
      <c r="G102" s="25"/>
      <c r="H102" s="62"/>
      <c r="I102" s="63"/>
    </row>
    <row r="103" spans="1:9" ht="21.2" customHeight="1">
      <c r="A103" s="56"/>
      <c r="B103" s="30"/>
      <c r="C103" s="14"/>
      <c r="D103" s="14"/>
      <c r="E103" s="29"/>
      <c r="F103" s="25"/>
      <c r="G103" s="25"/>
      <c r="H103" s="62"/>
      <c r="I103" s="63"/>
    </row>
    <row r="104" spans="1:9" ht="21.2" customHeight="1">
      <c r="A104" s="56"/>
      <c r="B104" s="30"/>
      <c r="C104" s="26"/>
      <c r="D104" s="14"/>
      <c r="E104" s="9"/>
      <c r="F104" s="27"/>
      <c r="G104" s="25"/>
      <c r="H104" s="62"/>
      <c r="I104" s="63"/>
    </row>
    <row r="105" spans="1:9" ht="21.2" customHeight="1">
      <c r="A105" s="57"/>
      <c r="B105" s="58"/>
      <c r="C105" s="59"/>
      <c r="D105" s="59"/>
      <c r="E105" s="60"/>
      <c r="F105" s="61"/>
      <c r="G105" s="61"/>
      <c r="H105" s="64"/>
      <c r="I105" s="65"/>
    </row>
    <row r="106" spans="1:9" ht="21.2" customHeight="1">
      <c r="A106" s="12" t="s">
        <v>49</v>
      </c>
    </row>
    <row r="107" spans="1:9" ht="21.2" customHeight="1">
      <c r="B107" s="12" t="s">
        <v>47</v>
      </c>
    </row>
  </sheetData>
  <mergeCells count="32">
    <mergeCell ref="B1:I1"/>
    <mergeCell ref="B2:I2"/>
    <mergeCell ref="B3:I3"/>
    <mergeCell ref="A26:I35"/>
    <mergeCell ref="A51:A52"/>
    <mergeCell ref="D51:D52"/>
    <mergeCell ref="G51:G52"/>
    <mergeCell ref="H51:H52"/>
    <mergeCell ref="I51:I52"/>
    <mergeCell ref="A74:I85"/>
    <mergeCell ref="C88:C89"/>
    <mergeCell ref="D88:D90"/>
    <mergeCell ref="F88:F90"/>
    <mergeCell ref="G88:G90"/>
    <mergeCell ref="H88:I89"/>
    <mergeCell ref="H90:I90"/>
    <mergeCell ref="A88:A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5:I105"/>
    <mergeCell ref="H100:I100"/>
    <mergeCell ref="H101:I101"/>
    <mergeCell ref="H102:I102"/>
    <mergeCell ref="H103:I103"/>
    <mergeCell ref="H104:I104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SG-Free บานตรง-แบบอิสระ</vt:lpstr>
      <vt:lpstr>'SG-Free บานตรง-แบบอิสระ'!Print_Area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noongnink</cp:lastModifiedBy>
  <cp:lastPrinted>2020-09-23T06:34:45Z</cp:lastPrinted>
  <dcterms:created xsi:type="dcterms:W3CDTF">2012-08-31T03:29:15Z</dcterms:created>
  <dcterms:modified xsi:type="dcterms:W3CDTF">2020-10-08T08:11:22Z</dcterms:modified>
</cp:coreProperties>
</file>